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24226"/>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8439625A-0232-4C6C-8640-DA28C9D16DCB}" xr6:coauthVersionLast="47" xr6:coauthVersionMax="47" xr10:uidLastSave="{00000000-0000-0000-0000-000000000000}"/>
  <bookViews>
    <workbookView xWindow="-108" yWindow="-108" windowWidth="23256" windowHeight="12576" tabRatio="929" activeTab="7" xr2:uid="{00000000-000D-0000-FFFF-FFFF00000000}"/>
  </bookViews>
  <sheets>
    <sheet name="CVS" sheetId="39" r:id="rId1"/>
    <sheet name="IRR_RBS1A" sheetId="131" r:id="rId2"/>
    <sheet name="IRR_RBS2A" sheetId="132" r:id="rId3"/>
    <sheet name="IRR_RBS3A" sheetId="133" r:id="rId4"/>
    <sheet name="IRR_RBS4A" sheetId="134" r:id="rId5"/>
    <sheet name="IRR_RBS5A" sheetId="135" r:id="rId6"/>
    <sheet name="IRR_RBS6A" sheetId="136" r:id="rId7"/>
    <sheet name="RBS Validation" sheetId="138" r:id="rId8"/>
  </sheets>
  <definedNames>
    <definedName name="_xlnm._FilterDatabase" localSheetId="1" hidden="1">IRR_RBS1A!#REF!</definedName>
    <definedName name="_xlnm._FilterDatabase" localSheetId="2" hidden="1">IRR_RBS2A!#REF!</definedName>
    <definedName name="_xlnm._FilterDatabase" localSheetId="3" hidden="1">IRR_RBS3A!#REF!</definedName>
    <definedName name="_xlnm._FilterDatabase" localSheetId="4" hidden="1">IRR_RBS4A!#REF!</definedName>
    <definedName name="_xlnm._FilterDatabase" localSheetId="5" hidden="1">IRR_RBS5A!#REF!</definedName>
    <definedName name="_xlnm._FilterDatabase" localSheetId="6" hidden="1">IRR_RBS6A!#REF!</definedName>
    <definedName name="_sr4" localSheetId="6">#REF!</definedName>
    <definedName name="_sr4" localSheetId="7">#REF!</definedName>
    <definedName name="_sr5" localSheetId="6">#REF!</definedName>
    <definedName name="_sr5" localSheetId="7">#REF!</definedName>
    <definedName name="a" localSheetId="7">#REF!</definedName>
    <definedName name="agency_list">main_tbl[#Headers]</definedName>
    <definedName name="anscount" hidden="1">1</definedName>
    <definedName name="ex_list">INDEX(main_tbl[],,MATCH(Ratingagent,agency_list,0))</definedName>
    <definedName name="q" localSheetId="7">#REF!</definedName>
    <definedName name="Ratingagent">IRR_RBS5A!$C1</definedName>
    <definedName name="sr1page1" localSheetId="6">#REF!</definedName>
    <definedName name="sr1page1" localSheetId="7">#REF!</definedName>
    <definedName name="sr1page1">#REF!</definedName>
    <definedName name="sr1page2" localSheetId="6">#REF!</definedName>
    <definedName name="sr1page2" localSheetId="7">#REF!</definedName>
    <definedName name="sr1page2">#REF!</definedName>
    <definedName name="sr3memo" localSheetId="6">#REF!</definedName>
    <definedName name="sr3memo" localSheetId="7">#REF!</definedName>
    <definedName name="sr3memo">#REF!</definedName>
    <definedName name="sr3page1" localSheetId="6">#REF!</definedName>
    <definedName name="sr3page1" localSheetId="7">#REF!</definedName>
    <definedName name="sr3page1">#REF!</definedName>
    <definedName name="sr3page2" localSheetId="6">#REF!</definedName>
    <definedName name="sr3page2" localSheetId="7">#REF!</definedName>
    <definedName name="sr3page2">#REF!</definedName>
    <definedName name="sr3page3" localSheetId="6">#REF!</definedName>
    <definedName name="sr3page3" localSheetId="7">#REF!</definedName>
    <definedName name="sr3page3">#REF!</definedName>
    <definedName name="sr6page1" localSheetId="6">#REF!</definedName>
    <definedName name="sr6page1" localSheetId="7">#REF!</definedName>
    <definedName name="sr6page1">#REF!</definedName>
    <definedName name="sr6page2" localSheetId="6">#REF!</definedName>
    <definedName name="sr6page2" localSheetId="7">#REF!</definedName>
    <definedName name="sr6page2">#REF!</definedName>
    <definedName name="sr6page3" localSheetId="6">#REF!</definedName>
    <definedName name="sr6page3" localSheetId="7">#REF!</definedName>
    <definedName name="sr6page3">#REF!</definedName>
    <definedName name="test" localSheetId="6">#REF!</definedName>
    <definedName name="test" localSheetId="7">#REF!</definedName>
    <definedName name="test5" localSheetId="6">#REF!</definedName>
    <definedName name="test5" localSheetId="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38" l="1"/>
  <c r="A2" i="138"/>
  <c r="D162" i="138" l="1"/>
  <c r="D105" i="138"/>
  <c r="D104" i="138"/>
  <c r="D103" i="138"/>
  <c r="D102" i="138"/>
  <c r="D101" i="138"/>
  <c r="D100" i="138"/>
  <c r="D99" i="138"/>
  <c r="D98" i="138"/>
  <c r="D97" i="138"/>
  <c r="D96" i="138"/>
  <c r="D95" i="138"/>
  <c r="D42" i="138"/>
  <c r="D39" i="138"/>
  <c r="D38" i="138"/>
  <c r="E155" i="138"/>
  <c r="D155" i="138"/>
  <c r="E154" i="138"/>
  <c r="D154" i="138"/>
  <c r="E144" i="138"/>
  <c r="D144" i="138"/>
  <c r="E142" i="138"/>
  <c r="D142" i="138"/>
  <c r="E125" i="138"/>
  <c r="D125" i="138"/>
  <c r="E124" i="138"/>
  <c r="D124" i="138"/>
  <c r="F124" i="138" s="1"/>
  <c r="E123" i="138"/>
  <c r="D123" i="138"/>
  <c r="F123" i="138" s="1"/>
  <c r="E122" i="138"/>
  <c r="D122" i="138"/>
  <c r="F122" i="138" s="1"/>
  <c r="E25" i="138"/>
  <c r="D25" i="138"/>
  <c r="D153" i="138"/>
  <c r="F153" i="138" s="1"/>
  <c r="D150" i="138"/>
  <c r="F150" i="138" s="1"/>
  <c r="D23" i="138"/>
  <c r="F23" i="138" s="1"/>
  <c r="D22" i="138"/>
  <c r="F22" i="138" s="1"/>
  <c r="D21" i="138"/>
  <c r="F21" i="138" s="1"/>
  <c r="D20" i="138"/>
  <c r="F20" i="138" s="1"/>
  <c r="F143" i="138"/>
  <c r="F25" i="138" l="1"/>
  <c r="F125" i="138"/>
  <c r="F144" i="138"/>
  <c r="F142" i="138"/>
  <c r="F154" i="138"/>
  <c r="F155" i="138"/>
  <c r="A3" i="132"/>
  <c r="A3" i="133"/>
  <c r="A3" i="134"/>
  <c r="A3" i="135"/>
  <c r="A3" i="136"/>
  <c r="A3" i="131"/>
  <c r="A2" i="132"/>
  <c r="A2" i="133"/>
  <c r="A2" i="134"/>
  <c r="A2" i="135"/>
  <c r="A2" i="136"/>
  <c r="A2" i="131"/>
  <c r="B12" i="135" l="1"/>
  <c r="B13" i="135" s="1"/>
  <c r="B14" i="135" s="1"/>
  <c r="B15" i="135" s="1"/>
  <c r="B16" i="135" s="1"/>
  <c r="B24" i="135" s="1"/>
  <c r="B25" i="135" s="1"/>
  <c r="B26" i="135" s="1"/>
  <c r="B27" i="135" s="1"/>
  <c r="B28" i="135" s="1"/>
  <c r="B29" i="135" s="1"/>
  <c r="B30" i="135" s="1"/>
  <c r="B31" i="135" s="1"/>
  <c r="B32" i="135" s="1"/>
  <c r="B33" i="135" s="1"/>
  <c r="B41" i="135" s="1"/>
  <c r="B42" i="135" s="1"/>
  <c r="B43" i="135" s="1"/>
  <c r="B44" i="135" s="1"/>
  <c r="B45" i="135" s="1"/>
  <c r="B46" i="135" s="1"/>
  <c r="B47" i="135" s="1"/>
  <c r="B48" i="135" s="1"/>
  <c r="B49" i="135" s="1"/>
  <c r="B50" i="135" s="1"/>
  <c r="B51" i="135" s="1"/>
  <c r="B52" i="135" s="1"/>
  <c r="B53" i="135" s="1"/>
  <c r="B54" i="135" s="1"/>
  <c r="B55" i="135" s="1"/>
  <c r="B56" i="135" s="1"/>
  <c r="B57" i="135" s="1"/>
  <c r="B58" i="135" s="1"/>
  <c r="B59" i="135" s="1"/>
  <c r="B60" i="135" s="1"/>
  <c r="B61" i="135" s="1"/>
  <c r="B62" i="135" s="1"/>
  <c r="B63" i="135" s="1"/>
  <c r="B64" i="135" s="1"/>
  <c r="B65" i="135" s="1"/>
  <c r="B66" i="135" s="1"/>
  <c r="B67" i="135" s="1"/>
  <c r="B68" i="135" s="1"/>
  <c r="B69" i="135" s="1"/>
  <c r="B70" i="135" s="1"/>
  <c r="B71" i="135" s="1"/>
  <c r="B72" i="135" s="1"/>
  <c r="B73" i="135" s="1"/>
  <c r="B74" i="135" s="1"/>
  <c r="B75" i="135" s="1"/>
  <c r="B76" i="135" s="1"/>
  <c r="B77" i="135" s="1"/>
  <c r="B78" i="135" s="1"/>
  <c r="B79" i="135" s="1"/>
  <c r="B80" i="135" s="1"/>
  <c r="B81" i="135" s="1"/>
  <c r="B82" i="135" s="1"/>
  <c r="B83" i="135" s="1"/>
  <c r="B84" i="135" s="1"/>
  <c r="B85" i="135" s="1"/>
  <c r="B86" i="135" s="1"/>
  <c r="B87" i="135" s="1"/>
  <c r="B88" i="135" s="1"/>
  <c r="B89" i="135" s="1"/>
  <c r="B90" i="135" s="1"/>
  <c r="B91" i="135" s="1"/>
  <c r="B92" i="135" s="1"/>
  <c r="B93" i="135" s="1"/>
  <c r="B94" i="135" s="1"/>
  <c r="B95" i="135" s="1"/>
  <c r="B96" i="135" s="1"/>
  <c r="B97" i="135" s="1"/>
  <c r="B98" i="135" s="1"/>
  <c r="B99" i="135" s="1"/>
  <c r="B100" i="135" s="1"/>
  <c r="B101" i="135" s="1"/>
  <c r="B102" i="135" s="1"/>
  <c r="B103" i="135" s="1"/>
  <c r="B104" i="135" s="1"/>
  <c r="B105" i="135" s="1"/>
  <c r="B106" i="135" s="1"/>
  <c r="B107" i="135" s="1"/>
  <c r="B108" i="135" s="1"/>
  <c r="B109" i="135" s="1"/>
  <c r="B110" i="135" s="1"/>
  <c r="B111" i="135" s="1"/>
  <c r="B112" i="135" s="1"/>
  <c r="B113" i="135" s="1"/>
  <c r="B114" i="135" s="1"/>
  <c r="B115" i="135" s="1"/>
  <c r="B116" i="135" s="1"/>
  <c r="B117" i="135" s="1"/>
  <c r="B118" i="135" s="1"/>
  <c r="B119" i="135" s="1"/>
  <c r="B120" i="135" s="1"/>
  <c r="B121" i="135" s="1"/>
  <c r="B122" i="135" s="1"/>
  <c r="B123" i="135" s="1"/>
  <c r="B124" i="135" s="1"/>
  <c r="B125" i="135" s="1"/>
  <c r="B126" i="135" s="1"/>
  <c r="B127" i="135" s="1"/>
  <c r="B128" i="135" s="1"/>
  <c r="B129" i="135" s="1"/>
  <c r="B130" i="135" s="1"/>
  <c r="B131" i="135" s="1"/>
  <c r="B132" i="135" s="1"/>
  <c r="B133" i="135" s="1"/>
  <c r="B134" i="135" s="1"/>
  <c r="B135" i="135" s="1"/>
  <c r="B141" i="135" s="1"/>
  <c r="B147" i="135" s="1"/>
  <c r="B44" i="134"/>
  <c r="B45" i="134" s="1"/>
  <c r="B46" i="134" s="1"/>
  <c r="B47" i="134" s="1"/>
  <c r="C25" i="134"/>
  <c r="C24" i="134"/>
  <c r="C23" i="134"/>
  <c r="C22" i="134"/>
  <c r="B87" i="133"/>
  <c r="B88" i="133" s="1"/>
  <c r="B89" i="133" s="1"/>
  <c r="B90" i="133" s="1"/>
  <c r="B91" i="133" s="1"/>
  <c r="B92" i="133" s="1"/>
  <c r="B93" i="133" s="1"/>
  <c r="B94" i="133" s="1"/>
  <c r="B95" i="133" s="1"/>
  <c r="B96" i="133" s="1"/>
  <c r="B97" i="133" s="1"/>
  <c r="B98" i="133" s="1"/>
  <c r="B99" i="133" s="1"/>
  <c r="B100" i="133" s="1"/>
  <c r="B101" i="133" s="1"/>
  <c r="B102" i="133" s="1"/>
  <c r="B103" i="133" s="1"/>
  <c r="B104" i="133" s="1"/>
  <c r="B105" i="133" s="1"/>
  <c r="B106" i="133" s="1"/>
  <c r="B107" i="133" s="1"/>
  <c r="B108" i="133" s="1"/>
  <c r="B109" i="133" s="1"/>
  <c r="B110" i="133" s="1"/>
  <c r="B111" i="133" s="1"/>
  <c r="B112" i="133" s="1"/>
  <c r="B113" i="133" s="1"/>
  <c r="B114" i="133" s="1"/>
  <c r="B115" i="133" s="1"/>
  <c r="B116" i="133" s="1"/>
  <c r="B117" i="133" s="1"/>
  <c r="B118" i="133" s="1"/>
  <c r="B119" i="133" s="1"/>
  <c r="B120" i="133" s="1"/>
  <c r="B121" i="133" s="1"/>
  <c r="B122" i="133" s="1"/>
  <c r="B123" i="133" s="1"/>
  <c r="B124" i="133" s="1"/>
  <c r="B125" i="133" s="1"/>
  <c r="B126" i="133" s="1"/>
  <c r="B127" i="133" s="1"/>
  <c r="B128" i="133" s="1"/>
  <c r="B129" i="133" s="1"/>
  <c r="B130" i="133" s="1"/>
  <c r="B131" i="133" s="1"/>
  <c r="B132" i="133" s="1"/>
  <c r="B133" i="133" s="1"/>
  <c r="B134" i="133" s="1"/>
  <c r="B135" i="133" s="1"/>
  <c r="B136" i="133" s="1"/>
  <c r="B137" i="133" s="1"/>
  <c r="B138" i="133" s="1"/>
  <c r="B139" i="133" s="1"/>
  <c r="B140" i="133" s="1"/>
  <c r="B141" i="133" s="1"/>
  <c r="B142" i="133" s="1"/>
  <c r="B143" i="133" s="1"/>
  <c r="B144" i="133" s="1"/>
  <c r="B145" i="133" s="1"/>
  <c r="B146" i="133" s="1"/>
  <c r="B147" i="133" s="1"/>
  <c r="B148" i="133" s="1"/>
  <c r="B149" i="133" s="1"/>
  <c r="B150" i="133" s="1"/>
  <c r="B151" i="133" s="1"/>
  <c r="B152" i="133" s="1"/>
  <c r="B159" i="133" s="1"/>
  <c r="B160" i="133" s="1"/>
  <c r="B161" i="133" s="1"/>
  <c r="B162" i="133" s="1"/>
  <c r="B163" i="133" s="1"/>
  <c r="B164" i="133" s="1"/>
  <c r="B165" i="133" s="1"/>
  <c r="B166" i="133" s="1"/>
  <c r="B167" i="133" s="1"/>
  <c r="B173" i="133" s="1"/>
  <c r="B174" i="133" s="1"/>
  <c r="B175" i="133" s="1"/>
  <c r="B176" i="133" s="1"/>
  <c r="B177" i="133" s="1"/>
  <c r="B178" i="133" s="1"/>
  <c r="B179" i="133" s="1"/>
  <c r="B180" i="133" s="1"/>
  <c r="B181" i="133" s="1"/>
  <c r="B182" i="133" s="1"/>
  <c r="B183" i="133" s="1"/>
  <c r="B184" i="133" s="1"/>
  <c r="B185" i="133" s="1"/>
  <c r="B186" i="133" s="1"/>
  <c r="B187" i="133" s="1"/>
  <c r="B188" i="133" s="1"/>
  <c r="B195" i="133" s="1"/>
  <c r="B196" i="133" s="1"/>
  <c r="B197" i="133" s="1"/>
  <c r="B198" i="133" s="1"/>
  <c r="B199" i="133" s="1"/>
  <c r="B200" i="133" s="1"/>
  <c r="B201" i="133" s="1"/>
  <c r="B202" i="133" s="1"/>
  <c r="B203" i="133" s="1"/>
  <c r="B204" i="133" s="1"/>
  <c r="B205" i="133" s="1"/>
  <c r="B206" i="133" s="1"/>
  <c r="B207" i="133" s="1"/>
  <c r="B208" i="133" s="1"/>
  <c r="B209" i="133" s="1"/>
  <c r="B210" i="133" s="1"/>
  <c r="B211" i="133" s="1"/>
  <c r="B212" i="133" s="1"/>
  <c r="B213" i="133" s="1"/>
  <c r="B214" i="133" s="1"/>
  <c r="B215" i="133" s="1"/>
  <c r="B216" i="133" s="1"/>
  <c r="B217" i="133" s="1"/>
  <c r="B218" i="133" s="1"/>
  <c r="B219" i="133" s="1"/>
  <c r="B220" i="133" s="1"/>
  <c r="B221" i="133" s="1"/>
  <c r="B222" i="133" s="1"/>
  <c r="B223" i="133" s="1"/>
  <c r="B224" i="133" s="1"/>
  <c r="B225" i="133" s="1"/>
  <c r="B226" i="133" s="1"/>
  <c r="B227" i="133" s="1"/>
  <c r="B228" i="133" s="1"/>
  <c r="B229" i="133" s="1"/>
  <c r="B230" i="133" s="1"/>
  <c r="B237" i="133" s="1"/>
  <c r="B238" i="133" s="1"/>
  <c r="B239" i="133" s="1"/>
  <c r="B240" i="133" s="1"/>
  <c r="B241" i="133" s="1"/>
  <c r="B242" i="133" s="1"/>
  <c r="B243" i="133" s="1"/>
  <c r="B244" i="133" s="1"/>
  <c r="B245" i="133" s="1"/>
  <c r="B246" i="133" s="1"/>
  <c r="B247" i="133" s="1"/>
  <c r="B248" i="133" s="1"/>
  <c r="B249" i="133" s="1"/>
  <c r="B250" i="133" s="1"/>
  <c r="B251" i="133" s="1"/>
  <c r="B252" i="133" s="1"/>
  <c r="B253" i="133" s="1"/>
  <c r="B254" i="133" s="1"/>
  <c r="B255" i="133" s="1"/>
  <c r="B256" i="133" s="1"/>
  <c r="B257" i="133" s="1"/>
  <c r="B258" i="133" s="1"/>
  <c r="B259" i="133" s="1"/>
  <c r="B260" i="133" s="1"/>
  <c r="B261" i="133" s="1"/>
  <c r="B262" i="133" s="1"/>
  <c r="B263" i="133" s="1"/>
  <c r="B264" i="133" s="1"/>
  <c r="B271" i="133" s="1"/>
  <c r="B272" i="133" s="1"/>
  <c r="B273" i="133" s="1"/>
  <c r="B274" i="133" s="1"/>
  <c r="B275" i="133" s="1"/>
  <c r="B276" i="133" s="1"/>
  <c r="B277" i="133" s="1"/>
  <c r="B278" i="133" s="1"/>
  <c r="B279" i="133" s="1"/>
  <c r="B280" i="133" s="1"/>
  <c r="B281" i="133" s="1"/>
  <c r="B282" i="133" s="1"/>
  <c r="B283" i="133" s="1"/>
  <c r="B284" i="133" s="1"/>
  <c r="B285" i="133" s="1"/>
  <c r="B286" i="133" s="1"/>
  <c r="B287" i="133" s="1"/>
  <c r="B288" i="133" s="1"/>
  <c r="B289" i="133" s="1"/>
  <c r="B290" i="133" s="1"/>
  <c r="B291" i="133" s="1"/>
  <c r="B292" i="133" s="1"/>
  <c r="B293" i="133" s="1"/>
  <c r="B294" i="133" s="1"/>
  <c r="B295" i="133" s="1"/>
  <c r="B296" i="133" s="1"/>
  <c r="B297" i="133" s="1"/>
  <c r="B298" i="133" s="1"/>
  <c r="B68" i="133"/>
  <c r="B69" i="133" s="1"/>
  <c r="B70" i="133" s="1"/>
  <c r="B71" i="133" s="1"/>
  <c r="B72" i="133" s="1"/>
  <c r="B73" i="133" s="1"/>
  <c r="B74" i="133" s="1"/>
  <c r="B75" i="133" s="1"/>
  <c r="B76" i="133" s="1"/>
  <c r="B77" i="133" s="1"/>
  <c r="B78" i="133" s="1"/>
  <c r="B79" i="133" s="1"/>
  <c r="B80" i="133" s="1"/>
  <c r="B13" i="133"/>
  <c r="B14" i="133" s="1"/>
  <c r="B15" i="133" s="1"/>
  <c r="B16" i="133" s="1"/>
  <c r="B17" i="133" s="1"/>
  <c r="B18" i="133" s="1"/>
  <c r="B19" i="133" s="1"/>
  <c r="B20" i="133" s="1"/>
  <c r="B21" i="133" s="1"/>
  <c r="B22" i="133" s="1"/>
  <c r="B23" i="133" s="1"/>
  <c r="B30" i="133" s="1"/>
  <c r="B31" i="133" s="1"/>
  <c r="B32" i="133" s="1"/>
  <c r="B33" i="133" s="1"/>
  <c r="B34" i="133" s="1"/>
  <c r="B35" i="133" s="1"/>
  <c r="B36" i="133" s="1"/>
  <c r="B37" i="133" s="1"/>
  <c r="B38" i="133" s="1"/>
  <c r="B39" i="133" s="1"/>
  <c r="B40" i="133" s="1"/>
  <c r="B41" i="133" s="1"/>
  <c r="B42" i="133" s="1"/>
  <c r="B43" i="133" s="1"/>
  <c r="B44" i="133" s="1"/>
  <c r="B45" i="133" s="1"/>
  <c r="B51" i="133" s="1"/>
  <c r="B52" i="133" s="1"/>
  <c r="B53" i="133" s="1"/>
  <c r="B54" i="133" s="1"/>
  <c r="B55" i="133" s="1"/>
  <c r="B56" i="133" s="1"/>
  <c r="B57" i="133" s="1"/>
  <c r="B58" i="133" s="1"/>
  <c r="B59" i="133" s="1"/>
  <c r="B60" i="133" s="1"/>
  <c r="C103" i="132"/>
  <c r="C97" i="132"/>
  <c r="B13" i="132"/>
  <c r="B14" i="132" s="1"/>
  <c r="B15" i="132" s="1"/>
  <c r="B16" i="132" s="1"/>
  <c r="B23" i="132" s="1"/>
  <c r="B30" i="132" s="1"/>
  <c r="B31" i="132" s="1"/>
  <c r="B32" i="132" s="1"/>
  <c r="B33" i="132" s="1"/>
  <c r="B34" i="132" s="1"/>
  <c r="B35" i="132" s="1"/>
  <c r="B36" i="132" s="1"/>
  <c r="B37" i="132" s="1"/>
  <c r="B44" i="132" s="1"/>
  <c r="B45" i="132" s="1"/>
  <c r="B46" i="132" s="1"/>
  <c r="B47" i="132" s="1"/>
  <c r="B48" i="132" s="1"/>
  <c r="B49" i="132" s="1"/>
  <c r="B50" i="132" s="1"/>
  <c r="B57" i="132" s="1"/>
  <c r="B58" i="132" s="1"/>
  <c r="B59" i="132" s="1"/>
  <c r="B60" i="132" s="1"/>
  <c r="B67" i="132" s="1"/>
  <c r="B68" i="132" s="1"/>
  <c r="B69" i="132" s="1"/>
  <c r="B70" i="132" s="1"/>
  <c r="B71" i="132" s="1"/>
  <c r="B72" i="132" s="1"/>
  <c r="B79" i="132" s="1"/>
  <c r="B80" i="132" s="1"/>
  <c r="B81" i="132" s="1"/>
  <c r="B82" i="132" s="1"/>
  <c r="B83" i="132" s="1"/>
  <c r="B84" i="132" s="1"/>
  <c r="B90" i="132" s="1"/>
  <c r="B97" i="132" s="1"/>
  <c r="B98" i="132" s="1"/>
  <c r="B99" i="132" s="1"/>
  <c r="B100" i="132" s="1"/>
  <c r="B101" i="132" s="1"/>
  <c r="B102" i="132" s="1"/>
  <c r="B103" i="132" s="1"/>
  <c r="B104" i="132" s="1"/>
  <c r="B105" i="132" s="1"/>
  <c r="B106" i="132" s="1"/>
  <c r="B107" i="132" s="1"/>
  <c r="B108" i="132" s="1"/>
  <c r="B109" i="132" s="1"/>
  <c r="B110" i="132" s="1"/>
  <c r="B116" i="132" s="1"/>
  <c r="B117" i="132" s="1"/>
  <c r="B118" i="132" s="1"/>
  <c r="B119" i="132" s="1"/>
  <c r="B120" i="132" s="1"/>
  <c r="B121" i="132" s="1"/>
  <c r="B122" i="132" s="1"/>
  <c r="B123" i="132" s="1"/>
  <c r="B129" i="132" s="1"/>
  <c r="B130" i="132" s="1"/>
  <c r="B131" i="132" s="1"/>
  <c r="B132" i="132" s="1"/>
  <c r="B133" i="132" s="1"/>
  <c r="B134" i="132" s="1"/>
  <c r="B135" i="132" s="1"/>
  <c r="B142" i="132" s="1"/>
  <c r="B143" i="132" s="1"/>
  <c r="B144" i="132" s="1"/>
  <c r="B151" i="132" s="1"/>
  <c r="B152" i="132" s="1"/>
  <c r="B13" i="131"/>
  <c r="B14" i="131" s="1"/>
  <c r="B15" i="131" s="1"/>
  <c r="B16" i="131" s="1"/>
  <c r="B17" i="131" s="1"/>
  <c r="B18" i="131" s="1"/>
  <c r="B19" i="131" s="1"/>
  <c r="B20" i="131" s="1"/>
  <c r="B26" i="131" s="1"/>
  <c r="B32" i="131" s="1"/>
  <c r="B39" i="131" s="1"/>
  <c r="B40" i="131" s="1"/>
  <c r="B41" i="131" s="1"/>
  <c r="B42" i="131" s="1"/>
  <c r="B43" i="131" s="1"/>
  <c r="B44" i="131" s="1"/>
  <c r="B51" i="131" s="1"/>
  <c r="B52" i="131" s="1"/>
  <c r="B53" i="131" s="1"/>
  <c r="B54" i="131" s="1"/>
</calcChain>
</file>

<file path=xl/sharedStrings.xml><?xml version="1.0" encoding="utf-8"?>
<sst xmlns="http://schemas.openxmlformats.org/spreadsheetml/2006/main" count="1303" uniqueCount="753">
  <si>
    <t>Claims Outstanding Reserve (Gross)</t>
  </si>
  <si>
    <t>Claims IBNR Reserve (Gross)</t>
  </si>
  <si>
    <t>Claims Outstanding Reserve (Net)</t>
  </si>
  <si>
    <t>Claims IBNR Reserve (Net)</t>
  </si>
  <si>
    <t>All amounts in SR '000</t>
  </si>
  <si>
    <t>[E]</t>
  </si>
  <si>
    <t>General and Health Insurance</t>
  </si>
  <si>
    <t>Gross Claims Paid</t>
  </si>
  <si>
    <t>Brokers</t>
  </si>
  <si>
    <t>Agents</t>
  </si>
  <si>
    <t>Line</t>
  </si>
  <si>
    <t>Gross Written Premium</t>
  </si>
  <si>
    <t>Company:</t>
  </si>
  <si>
    <t>Financial Year :</t>
  </si>
  <si>
    <t>Forms Submission Date:</t>
  </si>
  <si>
    <t>Reporting Period:</t>
  </si>
  <si>
    <t>[A]</t>
  </si>
  <si>
    <t>[B]</t>
  </si>
  <si>
    <t>[D]</t>
  </si>
  <si>
    <t>[C]</t>
  </si>
  <si>
    <t>Direct</t>
  </si>
  <si>
    <t xml:space="preserve">Description of counterparty </t>
  </si>
  <si>
    <t>Form RBS1 - Revenue and Expenses - Annual Form</t>
  </si>
  <si>
    <t>Schedule 1 - Gross Written Premium Breakdown by Line of Business</t>
  </si>
  <si>
    <t>Data Elements</t>
  </si>
  <si>
    <t>For the Quarter</t>
  </si>
  <si>
    <t>1a. Motor Compulsory (Retail)</t>
  </si>
  <si>
    <t>1b. Motor Compulsory (Corporate)</t>
  </si>
  <si>
    <t>1c. Motor Compulsory + Others (Retail)</t>
  </si>
  <si>
    <t>1d. Motor Compulsory + Others (Corporate)</t>
  </si>
  <si>
    <t>2a. Health Compulsory (Individual)</t>
  </si>
  <si>
    <t>2b. Health Compulsory (Group)</t>
  </si>
  <si>
    <t>2c. Health Compulsory + Others (Individual)</t>
  </si>
  <si>
    <t>2d. Health Compulsory + Others (Group)</t>
  </si>
  <si>
    <t>Schedule 2 - Standard Deviation of returns gained on equity stock</t>
  </si>
  <si>
    <t>Standard deviation for 5 years</t>
  </si>
  <si>
    <t>Standard deviation of return (%) gained on equity stocks held by the company (Combined for both Policyholders and Shareholders Investments)</t>
  </si>
  <si>
    <t>Schedule 3 - Rate of Return</t>
  </si>
  <si>
    <t>For the Current Year (Y)</t>
  </si>
  <si>
    <t>Rate of Return on equity stocks held by the company (Combined for both Policyholders and Shareholders Investments)</t>
  </si>
  <si>
    <t>Schedule 4 - Interest Rate Risk</t>
  </si>
  <si>
    <t>Protection and Savings Insurance (Individual)</t>
  </si>
  <si>
    <t>Protection and Savings Insurance (Group)</t>
  </si>
  <si>
    <t>Weighted average term to maturity of assets cash flows (Combined for both Policyholders and Shareholders Funds)</t>
  </si>
  <si>
    <t>Weighted average term to maturity of liability cash flows (Combined for both Policyholders and Shareholders Funds)</t>
  </si>
  <si>
    <t>Modified duration of asset cash flows for Life Policyholders funds</t>
  </si>
  <si>
    <t>Modified duration of liability cash flows for Life Policyholder funds</t>
  </si>
  <si>
    <t>Weighted average term to maturity of assets cash flows for Non-Life Policyholder fund</t>
  </si>
  <si>
    <t>Weighted average term to maturity of liability cash flows for Non-Life Policyholder fund</t>
  </si>
  <si>
    <t>Schedule 5 - Gross Written Premium through different channels</t>
  </si>
  <si>
    <t>Distribution Channel</t>
  </si>
  <si>
    <t>Form RBS2 - Operational Efficiency - Annual Form</t>
  </si>
  <si>
    <t>Schedule 1 - Specific events pertaining to external frauds</t>
  </si>
  <si>
    <t>Specific events pertaining to external frauds</t>
  </si>
  <si>
    <t>Number of Instances</t>
  </si>
  <si>
    <t>Transactions with forged signatures</t>
  </si>
  <si>
    <t>Complaints pertaining to processing of unauthorized transactions</t>
  </si>
  <si>
    <t>External arrests by police for fraud cases against the entity</t>
  </si>
  <si>
    <t>Number of Employees / agents with possible or previous suspicious fraud behaviours</t>
  </si>
  <si>
    <t>Schedule 2 - Fraud by Employees</t>
  </si>
  <si>
    <t>Fraud by Employees</t>
  </si>
  <si>
    <t>Number of Instances of Fraud by Employees</t>
  </si>
  <si>
    <t>Schedule 3 - Employee Analysis</t>
  </si>
  <si>
    <t>Number of Employees</t>
  </si>
  <si>
    <t>Managerial</t>
  </si>
  <si>
    <t>Number as at the end of each year</t>
  </si>
  <si>
    <t>Number of managerial employees joined during the year</t>
  </si>
  <si>
    <t>Number of managerial employees retired / left during the year</t>
  </si>
  <si>
    <t>Non Managerial</t>
  </si>
  <si>
    <t>Schedule 4 - Cyber Security and System Failures</t>
  </si>
  <si>
    <t>Cyber security and System failures</t>
  </si>
  <si>
    <t>Number of cyber incidents</t>
  </si>
  <si>
    <t>Gross losses due to cyber incidents</t>
  </si>
  <si>
    <t>Number of events of security policy breaches</t>
  </si>
  <si>
    <t>Number of instance of internal system failures</t>
  </si>
  <si>
    <t>Gross losses due to internal system failures</t>
  </si>
  <si>
    <t>Number of instances of external system failures</t>
  </si>
  <si>
    <t>Gross losses due to external system failures</t>
  </si>
  <si>
    <t>Schedule 5 - Internal Audit Observations - Conduct of Business (CoB)</t>
  </si>
  <si>
    <t>Internal Audit Observations - Conduct of Business (CoB)</t>
  </si>
  <si>
    <t>Number of open audit findings related to Conduct of Business (CoB) at the beginning of current period</t>
  </si>
  <si>
    <t>Number of audit findings related to Conduct of Business (CoB) which are raised in current period</t>
  </si>
  <si>
    <t>Number of audit findings related to Conduct of Business (CoB) which are raised in current period and closed</t>
  </si>
  <si>
    <t>Number of open audit findings related to Conduct of Business (CoB) at the end of current period</t>
  </si>
  <si>
    <t>Schedule 6 - Outsourcing Arrangements (For the relevant periods)</t>
  </si>
  <si>
    <t>Outsourcing Arrangements</t>
  </si>
  <si>
    <t>Staff related</t>
  </si>
  <si>
    <t>Total number of outsourced staff</t>
  </si>
  <si>
    <t>Process and data management</t>
  </si>
  <si>
    <t>Total number of outsourced activities</t>
  </si>
  <si>
    <t>Total number of activities</t>
  </si>
  <si>
    <t>Total number of activities outsourced to single outsourcer (provide the number for vendor with maximum outsourced activities)</t>
  </si>
  <si>
    <t>Schedule 7 - Outsourcing Arrangements (As at relevant periods)</t>
  </si>
  <si>
    <t>As at Current Year (Y)</t>
  </si>
  <si>
    <t>Schedule 8 - New Policies to be written over in next 12 months</t>
  </si>
  <si>
    <t>For next 12 months</t>
  </si>
  <si>
    <t>Number of new policies to be written over next 12 months</t>
  </si>
  <si>
    <t>Schedule 9 - Strategic initiatives-related information</t>
  </si>
  <si>
    <t>Strategic initiatives-related information</t>
  </si>
  <si>
    <t>Total number of strategic projects</t>
  </si>
  <si>
    <t>1. Motor</t>
  </si>
  <si>
    <t>2. Health</t>
  </si>
  <si>
    <t>3. Other General and Health Insurance (Other than Motor and Health)</t>
  </si>
  <si>
    <t>4. Protection and Savings Insurance (Individual)</t>
  </si>
  <si>
    <t>5. Protection and Savings Insurance (Group)</t>
  </si>
  <si>
    <t>Number of strategic project successfully completed</t>
  </si>
  <si>
    <t>Number of Strategic projects and initiatives which have been cancelled or replanned due to risk considerations (For all line of business)</t>
  </si>
  <si>
    <t>Number of mergers/acquisitions</t>
  </si>
  <si>
    <t>Schedule 10 - Human Resource Management deficiencies</t>
  </si>
  <si>
    <t>Number of instances</t>
  </si>
  <si>
    <t>Employee claims for personal injury and lack of safety in the workplace for employees</t>
  </si>
  <si>
    <t>Workplace equality and discrimination reported to the Labour office</t>
  </si>
  <si>
    <t>Losses related to mistakes/ impermissible actions by the entity to its employees</t>
  </si>
  <si>
    <t>Amount of loss</t>
  </si>
  <si>
    <t>Schedule 11 - Employee and Departmental details</t>
  </si>
  <si>
    <t>Number of arrests due to internal fraud by employees</t>
  </si>
  <si>
    <t>Number of employees who left the entity while under internal fraud investigation</t>
  </si>
  <si>
    <t>Number of Staff with poor credit rating</t>
  </si>
  <si>
    <t>Number of Staff with loan exposure over his salary</t>
  </si>
  <si>
    <t>Number of days employees did not take leave</t>
  </si>
  <si>
    <t>Total number of days the employees were entitled to leave</t>
  </si>
  <si>
    <t>Number of line managers whose knowledge and skill does not seem to be fit for the work profile assigned</t>
  </si>
  <si>
    <t>Schedule 12 - Loss Events</t>
  </si>
  <si>
    <t>Information pertaining to Loss Events</t>
  </si>
  <si>
    <t>Number of adverse natural events that entity's properties are expected to face within 5 years</t>
  </si>
  <si>
    <t>Amount of losses due to natural disaster events</t>
  </si>
  <si>
    <t>Number of working locations/ buildings</t>
  </si>
  <si>
    <t>Schedule 13 - Compliance to existing rules, laws and regulations</t>
  </si>
  <si>
    <t>Date Elements</t>
  </si>
  <si>
    <t>Compliance to existing rules, laws and regulations</t>
  </si>
  <si>
    <t>Number of events in which the entity failed to comply with the existing rules, laws, and regulations related to employment relations, internal codes of conduct and failed to solve incidents related to internal disputes</t>
  </si>
  <si>
    <t>Form RBS3 - Underwriting Decisions - Annual Form</t>
  </si>
  <si>
    <t>Schedule 1 - Run off ratio</t>
  </si>
  <si>
    <t>Gross Run off ratio</t>
  </si>
  <si>
    <t>Net Run off ratio</t>
  </si>
  <si>
    <t>1a. Motor (Retail)</t>
  </si>
  <si>
    <t>1b. Motor (Corporate)</t>
  </si>
  <si>
    <t>2a. Health (Individual)</t>
  </si>
  <si>
    <t>2b. Health (Group)</t>
  </si>
  <si>
    <t>3. Property</t>
  </si>
  <si>
    <t>4. Accident and Liability</t>
  </si>
  <si>
    <t>5. Engineering</t>
  </si>
  <si>
    <t>6. Marine</t>
  </si>
  <si>
    <t>7. Aviation</t>
  </si>
  <si>
    <t>8. Energy</t>
  </si>
  <si>
    <t>9. Other General and Health Insurance products</t>
  </si>
  <si>
    <t>Schedule 2 - Loss Ratio</t>
  </si>
  <si>
    <t>Gross Loss Ratio</t>
  </si>
  <si>
    <t>Net Loss Ratio</t>
  </si>
  <si>
    <t>Schedule 3 - Mortality and other rates for Protection and Savings Insurance</t>
  </si>
  <si>
    <t>Mortality Rates</t>
  </si>
  <si>
    <t>Longevity Rates</t>
  </si>
  <si>
    <t>Disability and Morbidity Rates</t>
  </si>
  <si>
    <t>Lapse Rate</t>
  </si>
  <si>
    <t>Schedule 4 - Calculation of Reserves - Protection and Savings Insurance</t>
  </si>
  <si>
    <t>Base reserves - Mortality</t>
  </si>
  <si>
    <t>Base reserves - Longevity</t>
  </si>
  <si>
    <t>Base reserves - Morbidity &amp; Disability</t>
  </si>
  <si>
    <t>Base reserves - Lapse</t>
  </si>
  <si>
    <t>Base reserves - Expense</t>
  </si>
  <si>
    <t>Base reserves - Life Catastrophe</t>
  </si>
  <si>
    <t>Reserves based on mortality rates 20% higher than the base reserves</t>
  </si>
  <si>
    <t>Reserves based on mortality rates 20% lower than the base reserves</t>
  </si>
  <si>
    <t>Reserves based on disability and morbidity rates 30% higher than the base reserves</t>
  </si>
  <si>
    <t>Reserves based on lapse rates 50% higher than the base reserves</t>
  </si>
  <si>
    <t>Reserves based on lapse rates 50% lower than the base reserves</t>
  </si>
  <si>
    <t>Reserves based on an 40% instantaneous reduction in policies (but with future lapse rates remaining unchanged)</t>
  </si>
  <si>
    <t>Reserves based on expenses being 10% higher than the base reserves</t>
  </si>
  <si>
    <t>Reserves based on an 20 bps increase in mortality rates over one year (but with future rates remaining unchanged)</t>
  </si>
  <si>
    <t>Schedule 5 - Standard Deviations on various areas</t>
  </si>
  <si>
    <t>Standard Deviation for Loss Ratio (Gross)</t>
  </si>
  <si>
    <t>Standard Deviation for Loss Ratio (Net)</t>
  </si>
  <si>
    <t>Standard Deviation of Gross Reserve Run Off Ratio</t>
  </si>
  <si>
    <t>Standard Deviation of Net Reserve Run Off Ratio</t>
  </si>
  <si>
    <t>Standard Deviation on Mortality rates</t>
  </si>
  <si>
    <t>Standard Deviation on Longevity rates</t>
  </si>
  <si>
    <t>Standard Deviation on Disability and Morbidity rates</t>
  </si>
  <si>
    <t>Standard Deviation on Lapse rates</t>
  </si>
  <si>
    <t>Schedule 6 - Pricing Adequacy and Expense Ratio Assumptions</t>
  </si>
  <si>
    <t>Actual Premium</t>
  </si>
  <si>
    <t>Technical (Actuarial) Premium</t>
  </si>
  <si>
    <t>Actual written expenses</t>
  </si>
  <si>
    <t>Assumed Expenses</t>
  </si>
  <si>
    <t>Schedule 7 - Motor and Health Policies</t>
  </si>
  <si>
    <t>Motor Compulsory (Retail)</t>
  </si>
  <si>
    <t>Number of vehicle years</t>
  </si>
  <si>
    <t>Motor Compulsory (Corporate)</t>
  </si>
  <si>
    <t>Motor Compulsory + Others (Retail)</t>
  </si>
  <si>
    <t>Motor Compulsory + Others (Corporate)</t>
  </si>
  <si>
    <t>Health Compulsory (Individual)</t>
  </si>
  <si>
    <t>Number of life years</t>
  </si>
  <si>
    <t>Health Compulsory (Group)</t>
  </si>
  <si>
    <t>Health Compulsory + Others (Individual)</t>
  </si>
  <si>
    <t>Health Compulsory + Others (Group)</t>
  </si>
  <si>
    <t>Schedule 8 - Details of Large Exposures</t>
  </si>
  <si>
    <t>Amount of Large Exposures</t>
  </si>
  <si>
    <t>Amount of 5 largest inforce policies - General and Health Policies</t>
  </si>
  <si>
    <t>Property (Details of Risk / Coverage)</t>
  </si>
  <si>
    <t>Marine (Details of Risk / Coverage)</t>
  </si>
  <si>
    <t>Aviation (Details of Risk / Coverage)</t>
  </si>
  <si>
    <t>Energy (Details of Risk / Coverage)</t>
  </si>
  <si>
    <t>Engineering (Details of Risk / Coverage)</t>
  </si>
  <si>
    <t>Maximum Probable Loss for the biggest catastrophe reinsurance treaty</t>
  </si>
  <si>
    <t>Aggregate limit for CAT reinsurance treaty</t>
  </si>
  <si>
    <t>Schedule 9 - Gross Ultimate Claims</t>
  </si>
  <si>
    <t>For the Current Period (Y)</t>
  </si>
  <si>
    <t>1. Accident and Liability Insurance</t>
  </si>
  <si>
    <t>a. Personal Accident</t>
  </si>
  <si>
    <t>b. Work Related</t>
  </si>
  <si>
    <t>c. Employer's Liability</t>
  </si>
  <si>
    <t>d. Third-Party Liability</t>
  </si>
  <si>
    <t>e. General Liability</t>
  </si>
  <si>
    <t>f. Product Liability</t>
  </si>
  <si>
    <t>g. Medical Liability</t>
  </si>
  <si>
    <t>h. Professional Liability</t>
  </si>
  <si>
    <t>I. Theft and Burglary</t>
  </si>
  <si>
    <t>j. Fidelity</t>
  </si>
  <si>
    <t>k. Safe Burglary</t>
  </si>
  <si>
    <t>l. Other Liability</t>
  </si>
  <si>
    <t>2a. Motor Compulsory (Retail)</t>
  </si>
  <si>
    <t>2b. Motor Compulsory (Corporate)</t>
  </si>
  <si>
    <t>2c. Motor Compulsory + Others (Retail)</t>
  </si>
  <si>
    <t>2d. Motor Compulsory + Others (Corporate)</t>
  </si>
  <si>
    <t>4. Marine</t>
  </si>
  <si>
    <t>5. Aviation</t>
  </si>
  <si>
    <t>6. Energy</t>
  </si>
  <si>
    <t>7. Engineering</t>
  </si>
  <si>
    <t>8a. Health Compulsory (Individual)</t>
  </si>
  <si>
    <t>8b. Health Compulsory (Group)</t>
  </si>
  <si>
    <t>8c. Health Compulsory + Others (Individual)</t>
  </si>
  <si>
    <t>8d. Health Compulsory + Others (Group)</t>
  </si>
  <si>
    <t>Schedule 10 - Net Ultimate Claims</t>
  </si>
  <si>
    <t>Net Claims Paid</t>
  </si>
  <si>
    <t>Form RBS4 - AML and KSA Regulations - Annual Form</t>
  </si>
  <si>
    <t>Schedule 1 - Audit Observations - KSA Regulations</t>
  </si>
  <si>
    <t>Audit Observations - KSA Regulations</t>
  </si>
  <si>
    <t>Entity's Compliance Function</t>
  </si>
  <si>
    <t>Internal Auditors</t>
  </si>
  <si>
    <t>External Auditors</t>
  </si>
  <si>
    <t>Schedule 2 - Observations which have neither been followed up nor closed - KSA Regulations</t>
  </si>
  <si>
    <t>Observations which have neither been followed up nor closed - KSA Regulations</t>
  </si>
  <si>
    <t>Open upto 90 days</t>
  </si>
  <si>
    <t>Open for more than 90 days and upto 180 days</t>
  </si>
  <si>
    <t>Open more than 180 days and upto 365 days</t>
  </si>
  <si>
    <t>Open more than 365 days</t>
  </si>
  <si>
    <t>Schedule 3 - Audit Observations - AML / CTF / KYC Regulations</t>
  </si>
  <si>
    <t>Audit Observations - AML / CTF / KYC Regulations</t>
  </si>
  <si>
    <t>Total number of observations on AML/CTF/KYC Regulations</t>
  </si>
  <si>
    <t>a. Internal Audit</t>
  </si>
  <si>
    <t>b. Regulatory Inspections</t>
  </si>
  <si>
    <t>Total number of observations on AML/CTF/KYC Regulations that have been raised and closed during the same period</t>
  </si>
  <si>
    <t>Schedule 4 - Staff Training</t>
  </si>
  <si>
    <t>Number of Employees / Personnel</t>
  </si>
  <si>
    <t>Number of Front-line (client facing and servicing) personnel who has not had training on AML / CTF / KYC</t>
  </si>
  <si>
    <t>Total number of Front-line personnel</t>
  </si>
  <si>
    <t>Number of Compliance personnel who has not had training on AML / CTF / KYC</t>
  </si>
  <si>
    <t>Total number of Compliance personnel</t>
  </si>
  <si>
    <t>Form RBS5 - Counterparty Exposure - Annual Form</t>
  </si>
  <si>
    <t>Schedule 1 - Concentration of Investments</t>
  </si>
  <si>
    <t>Full Name of Counterparty</t>
  </si>
  <si>
    <t>Maximum value of Investment in single non- government guaranteed fixed income security rated BBB- or above (In case, the counterparty wherein the insurance entity have maximum investments differs year to year, then mention them in separate line items)*</t>
  </si>
  <si>
    <t>Value of second largest investment in single non- government guaranteed fixed income security rated BBB- or above (In case, the counterparty wherein the insurance entity have second largest investments differs year to year, then mention them in separate line items)*</t>
  </si>
  <si>
    <t>Value of third largest investment in single non- government guaranteed fixed income security rated BBB- or above (In case, the counterparty wherein the insurance entity have third largest investments differs year to year, then mention them in separate line items)*</t>
  </si>
  <si>
    <t>Maximum value of Investment in single non- government guaranteed fixed income security rated below BBB- (In case, the counterparty wherein the insurance entity have maximum investments differs year to year, then mention them in separate line items)*</t>
  </si>
  <si>
    <t>Value of second largest investment in single non- government guaranteed fixed income security rated below BBB- (In case, the counterparty wherein the insurance entity have second largest investments differs year to year, then mention them in separate line items)*</t>
  </si>
  <si>
    <t>Value of third largest investment in single non- government guaranteed fixed income security rated below BBB- (In case, the counterparty wherein the insurance entity have third largest investments differs year to year, then mention them in separate line items)*</t>
  </si>
  <si>
    <t>* The insurance entities need to convert the credit ratings assigned to the counterparties by various rating agencies to Standard and Poor's (S&amp;P) equivalent rating</t>
  </si>
  <si>
    <t xml:space="preserve">Schedule 2 - Exposure to counterparties </t>
  </si>
  <si>
    <t>Reserves Ceded</t>
  </si>
  <si>
    <t>Reserves ceded to reinsurers having credit rating equal to or better than AA- (or equivalent)*</t>
  </si>
  <si>
    <t>Reserves ceded to reinsurers having credit rating equal to or better than BBB- (or equivalent)* (excluding the reinsurers reported above under rating equal to or better than AA- (or equivalent))</t>
  </si>
  <si>
    <t>Reserves ceded to reinsurers having credit rating worse than BBB- (or equivalent)*</t>
  </si>
  <si>
    <t>Investments</t>
  </si>
  <si>
    <t>Value of investments in bond having issuer rating equal to or better than AA- (or equivalent)*</t>
  </si>
  <si>
    <t>Value of investments in bonds having issuer rating equal to or better than BBB- (or equivalent)* (or equivalent)* (excluding the investments reported above under rating equal to or better than AA- (or equivalent))</t>
  </si>
  <si>
    <t>Value of investments in bonds having issuer rating worse than BBB- (or equivalent)*</t>
  </si>
  <si>
    <t>Value of bonds or credit derivatives having rating worse than BBB- (or equivalent)*</t>
  </si>
  <si>
    <t>Value of bonds or credit derivatives having rating BBB- (or equivalent) or above*</t>
  </si>
  <si>
    <t>Schedule 3 - List of reinsurance counterparties - rating and premium ceded</t>
  </si>
  <si>
    <t>Name of Reinsurance Counterparties</t>
  </si>
  <si>
    <t>Ratings</t>
  </si>
  <si>
    <t>Name of the Rating Agency</t>
  </si>
  <si>
    <t>Premium Ceded as at Current Year</t>
  </si>
  <si>
    <t>List of Reinsurance Counterparties</t>
  </si>
  <si>
    <t>Schedule 4 - Number of rating downgrades of reinsurance counterparties</t>
  </si>
  <si>
    <t>Number of rating downgrades of reinsurance counterparties transacted during last two years</t>
  </si>
  <si>
    <t>Schedule 5 - Total Exposure to all the Counterparties</t>
  </si>
  <si>
    <t>Total Exposure to Investment related counterparties</t>
  </si>
  <si>
    <t>Form RBS6 - Qualitative Assessments - Annual Form</t>
  </si>
  <si>
    <t>Schedule 1 - Qualitative assessments by Insurance Entities</t>
  </si>
  <si>
    <t>Level of overall client satisfaction perceived based on company's assessment (In percentage terms)</t>
  </si>
  <si>
    <t>Level of satisfaction perceived towards product promotion and sale based on company's assessment (In percentage terms)</t>
  </si>
  <si>
    <t>Level of satisfaction perceived towards pre-sale servicing based on company's assessment (In percentage terms)</t>
  </si>
  <si>
    <t>Level of satisfaction perceived towards complaints handling based on company's assessment (In percentage terms)</t>
  </si>
  <si>
    <t>Company's strength in Motor LOB (5 point rating considering 1 as lowest and 5 as highest)</t>
  </si>
  <si>
    <t>Company's strength in Motor LOB over Peers in the same business line (5 point rating considering 1 as lowest and 5 as highest)</t>
  </si>
  <si>
    <t>Company's strength in Health LOB (5 point rating considering 1 as lowest and 5 as highest)</t>
  </si>
  <si>
    <t>Company's strength in Health LOB over Peers in the same business line (5 point rating considering 1 as lowest and 5 as highest)</t>
  </si>
  <si>
    <t>Company's strength in Other General and Health business lines (i.e. other than Motor and Health) (5 point rating considering 1 as lowest and 5 as highest)</t>
  </si>
  <si>
    <t>Company's strength in Other General and Health business lines (i.e. other than Motor and Health) over Peers in the same business lines (5 point rating considering 1 as lowest and 5 as highest)</t>
  </si>
  <si>
    <t>Company's strength in Life business (5 point rating considering 1 as lowest and 5 as highest)</t>
  </si>
  <si>
    <t>Company's strength in Life business over Peers in the same business lines (5 point rating considering 1 as lowest and 5 as highest)</t>
  </si>
  <si>
    <t>Quality in IT systems maintenance (In percentage terms)</t>
  </si>
  <si>
    <t>Impact of outsourced activities on the entity's value chain/ core business activities (In percentage terms)</t>
  </si>
  <si>
    <t>a. SBG - Head Office - King Abdul Aziz Endowment Project (Makkah)</t>
  </si>
  <si>
    <t>b. Al Faisaliah Group</t>
  </si>
  <si>
    <t>c. CPC - Bahra Advanced Cable Manufacture Co. Ltd -BCC</t>
  </si>
  <si>
    <t>d. General Authority of Civil Aviation, KSA as Principal and/or Dar Al Handasa and/or Aeroport De Paris and/or Saudi Binladin Group as contractor &amp;/or Hajj and Umrah Terminals Construction and Development Company and/or Ports Projects Manegment &amp; Development</t>
  </si>
  <si>
    <t>e. Royal Comm. for Jubail &amp; Yanbu</t>
  </si>
  <si>
    <t>a. Al Faisaliah Group</t>
  </si>
  <si>
    <t>b. Haji Hussain Alireza &amp; Co. Ltd.</t>
  </si>
  <si>
    <t>c. Haji Hussain Alireza &amp; Co. Ltd.</t>
  </si>
  <si>
    <t>d. Haji Hussain Alireza &amp; Co. Ltd.</t>
  </si>
  <si>
    <t>e. Haji Hussain Alireza &amp; Co. Ltd.</t>
  </si>
  <si>
    <t>a. Al Mabani General Contractors Company</t>
  </si>
  <si>
    <t>b. Salem Aviation / Binladin Aviation</t>
  </si>
  <si>
    <t>c. Salem Aviation / Binladin Aviation</t>
  </si>
  <si>
    <t>d. Salem Aviation / Binladin Aviation</t>
  </si>
  <si>
    <t>e. SBG Operation &amp; Maintenance</t>
  </si>
  <si>
    <t>a. Schlumberger Middle East SA</t>
  </si>
  <si>
    <t>b. Schlumberger Middle East SA</t>
  </si>
  <si>
    <t>c. Western Geco Saudi Arabia</t>
  </si>
  <si>
    <t>d. Schlumberger Middle East SA</t>
  </si>
  <si>
    <t>e. Schlumberger Middle East SA</t>
  </si>
  <si>
    <t>a. SBG - ABCD - National Guard Housing Project</t>
  </si>
  <si>
    <t>b. Hochtief Solutions Saudi Arabia LLC.</t>
  </si>
  <si>
    <t>c. SBG - King Abdullah Expansion Of The Holy Prophet Mosque (Al Madinah Munawrah)</t>
  </si>
  <si>
    <t>d. SBG - PBAD(King Faisal Specialist Hospital and research Center Project)</t>
  </si>
  <si>
    <t>e. SBG - ABCD - National Guard Housing Project</t>
  </si>
  <si>
    <t>#</t>
  </si>
  <si>
    <t>Form (Annual / Quarterly)</t>
  </si>
  <si>
    <t>Left Value</t>
  </si>
  <si>
    <t>Right Value</t>
  </si>
  <si>
    <t>Pass/Fail</t>
  </si>
  <si>
    <t>Description</t>
  </si>
  <si>
    <t>Quarter</t>
  </si>
  <si>
    <t>RBS1-Assets and Liabilities(Q).47.A + RBS1-Assets and Liabilities(Q).47.B + RBS1-Assets and Liabilities(Q).47.C + RBS1-Assets and Liabilities(Q).50.A &lt;= Form 12.112.G</t>
  </si>
  <si>
    <t>Book value of debt</t>
  </si>
  <si>
    <t>RBS2-Revenue and Expenses(Q).97.B + RBS2-Revenue and Expenses(Q).97.C &lt;= Form 21.37.C</t>
  </si>
  <si>
    <t>Net claims incurred for Term Life Policies</t>
  </si>
  <si>
    <t>RBS2-Revenue and Expenses(Q).94.A &lt;= Form 21.17.C</t>
  </si>
  <si>
    <t>Net Earned Premium for Term Life Policies</t>
  </si>
  <si>
    <t>RBS3-Operational Efficiency(Q).96.A &gt;= 0</t>
  </si>
  <si>
    <t># of customers - Individual customers</t>
  </si>
  <si>
    <t>RBS3-Operational Efficiency(Q).97.A &gt;= 0</t>
  </si>
  <si>
    <t># of customers - Joint liability companies</t>
  </si>
  <si>
    <t>RBS3-Operational Efficiency(Q).98.A &gt;= 0</t>
  </si>
  <si>
    <t># of customers - Limited partnership companies</t>
  </si>
  <si>
    <t>RBS3-Operational Efficiency(Q).99.A &gt;= 0</t>
  </si>
  <si>
    <t># of customers - Joint ventures</t>
  </si>
  <si>
    <t>RBS3-Operational Efficiency(Q).100.A &gt;= 0</t>
  </si>
  <si>
    <t># of customers - Joint stock companies</t>
  </si>
  <si>
    <t>RBS3-Operational Efficiency(Q).101.A &gt;= 0</t>
  </si>
  <si>
    <t># of customers - Limited liability companies</t>
  </si>
  <si>
    <t>RBS3-Operational Efficiency(Q).103.A &lt;= RBS3-Operational Efficiency(Q).104.A</t>
  </si>
  <si>
    <t>% of customers located in urban areas</t>
  </si>
  <si>
    <t>RBS3-Operational Efficiency(Q).141.A &lt;= RBS3-Operational Efficiency(Q).109.A</t>
  </si>
  <si>
    <t>% of in-force complex products</t>
  </si>
  <si>
    <t>RBS3-Operational Efficiency(Q).32.A &lt;= RBS3-Operational Efficiency(Q).183.A</t>
  </si>
  <si>
    <t>Open Complaints to In-force policies</t>
  </si>
  <si>
    <t>RBS3-Operational Efficiency(Q).29.A &lt;= RBS3-Operational Efficiency(Q).27.A</t>
  </si>
  <si>
    <t>% of complaints where redress was paid in the last 12 months</t>
  </si>
  <si>
    <t>RBS3-Operational Efficiency(Q).105.A &lt;= RBS3-Operational Efficiency(Q).104.A</t>
  </si>
  <si>
    <t>% of customers auto renewing</t>
  </si>
  <si>
    <t>Annual</t>
  </si>
  <si>
    <t>RBS6-Qualitative Assessment(A).11.A &lt;=1</t>
  </si>
  <si>
    <t>Client overall satisfaction assessment</t>
  </si>
  <si>
    <t>RBS6-Qualitative Assessment(A).12.A &lt;=1</t>
  </si>
  <si>
    <t>Client satisfaction - product promotion and sale</t>
  </si>
  <si>
    <t>RBS6-Qualitative Assessment(A).13.A &lt;=1</t>
  </si>
  <si>
    <t>Client satisfaction - pre-sale servicing</t>
  </si>
  <si>
    <t>RBS6-Qualitative Assessment(A).14.A &lt;=1</t>
  </si>
  <si>
    <t>Client satisfaction - complaints handling</t>
  </si>
  <si>
    <t>RBS3-Operational Efficiency(Q).28.A &lt;= RBS3-Operational Efficiency(Q).27.A</t>
  </si>
  <si>
    <t>Client satisfaction - claims handling</t>
  </si>
  <si>
    <t>RBS2-Operational Efficiency(A).34.A &lt;= RBS2-Operational Efficiency(A).33.A</t>
  </si>
  <si>
    <t>% of closed over open audit findings related to CoB</t>
  </si>
  <si>
    <t>0 &lt;= AVERAGE{RBS3-Operational Efficiency(Q).239.A+RBS3-Operational Efficiency(Q).240.A} &lt;= 1</t>
  </si>
  <si>
    <t>Claims ratio - Motor Compulsory</t>
  </si>
  <si>
    <t>0 &lt;= AVERAGE{RBS3-Operational Efficiency(Q).241.A+RBS3-Operational Efficiency(Q).242.A} &lt;= 1</t>
  </si>
  <si>
    <t>Claims ratio - Motor Other</t>
  </si>
  <si>
    <t>0 &lt;= AVERAGE{RBS3-Operational Efficiency(Q).248.A+RBS3-Operational Efficiency(Q).249.A} &lt;= 1</t>
  </si>
  <si>
    <t>Claims ratio - Health Compulsory</t>
  </si>
  <si>
    <t>0 &lt;= AVERAGE{RBS3-Operational Efficiency(Q).250.A+RBS3-Operational Efficiency(Q).251.A} &lt;= 1</t>
  </si>
  <si>
    <t>Claims ratio - Health Other</t>
  </si>
  <si>
    <t>0 &lt;= RBS3-Operational Efficiency(Q).243.A &lt;= 1</t>
  </si>
  <si>
    <t>Claims ratio - Fire</t>
  </si>
  <si>
    <t>0 &lt;= RBS3-Operational Efficiency(Q).226.A &lt;= 1</t>
  </si>
  <si>
    <t>Claims ratio - Accident &amp; Other Liabilities</t>
  </si>
  <si>
    <t>0 &lt;= RBS3-Operational Efficiency(Q).247.A &lt;= 1</t>
  </si>
  <si>
    <t>Claims ratio - Engineering</t>
  </si>
  <si>
    <t>0 &lt;= RBS3-Operational Efficiency(Q).244.A &lt;= 1</t>
  </si>
  <si>
    <t>Claims ratio - Marine</t>
  </si>
  <si>
    <t>0 &lt;= RBS3-Operational Efficiency(Q).245.A &lt;= 1</t>
  </si>
  <si>
    <t>Claims ratio - Aviation</t>
  </si>
  <si>
    <t>0 &lt;= RBS3-Operational Efficiency(Q).246.A &lt;= 1</t>
  </si>
  <si>
    <t>Claims ratio - Energy</t>
  </si>
  <si>
    <t>0 &lt;= RBS3-Operational Efficiency(Q).252.A &lt;= 1</t>
  </si>
  <si>
    <t>Claims ratio - Other General &amp; Health</t>
  </si>
  <si>
    <t>0 &lt;= AVERAGE{RBS3-Operational Efficiency(Q).254.A+RBS3-Operational Efficiency(Q).255.A} &lt;= 1</t>
  </si>
  <si>
    <t>Claims ratio - Life</t>
  </si>
  <si>
    <t>(RBS5-Counterparty Exposure(A).18.A+RBS5-Counterparty Exposure(A).19.A+RBS5-Counterparty Exposure(A).20.A) = Form 62.149.V</t>
  </si>
  <si>
    <t>Exposure to reinsurance counterparties</t>
  </si>
  <si>
    <t>(RBS5-Counterparty Exposure(A).22.A+RBS5-Counterparty Exposure(A).23.A+RBS5-Counterparty Exposure(A).24.A) = Form 11.76.G</t>
  </si>
  <si>
    <t>Investments in Fixed Income securities</t>
  </si>
  <si>
    <t>(RBS1-Assets and Liabilities(Q).24.A+RBS1-Assets and Liabilities(Q).24.B+RBS1-Assets and Liabilities(Q).24.C+RBS1-Assets and Liabilities(Q).42.A) &lt;= Form 11.76.G</t>
  </si>
  <si>
    <t>Investment in sovereign bonds issued by Foreign Countries</t>
  </si>
  <si>
    <t>(RBS6-Counterparty Exposure(Q).22.A+RBS6-Counterparty Exposure(Q).23.A) &lt;= Form 62.149.V</t>
  </si>
  <si>
    <t>Reserves Ceded to Largest and Second Largest Reinsurance Counterparty</t>
  </si>
  <si>
    <t>(RBS5-Counterparty Exposure(A).11.C+RBS5-Counterparty Exposure(A).12.C+RBS5-Counterparty Exposure(A).13.C+RBS5-Counterparty Exposure(A).14.C+RBS5-Counterparty Exposure(A).15.C+RBS5-Counterparty Exposure(A).16.C) &lt;= Form 11.76.G</t>
  </si>
  <si>
    <t>Investment upto third largest government guaranteed and non government guaranteed investments</t>
  </si>
  <si>
    <t>11.77.G &lt;= 11.72.G</t>
  </si>
  <si>
    <t>Investments in equity stocks or equity derivatives</t>
  </si>
  <si>
    <t>(RBS1-Assets and Liabilities(Q).15.A+RBS1-Assets and Liabilities(Q).15.B+RBS1-Assets and Liabilities(Q).15.C+RBS1-Assets and Liabilities(Q).18.A+RBS1-Assets and Liabilities(Q).18.B+RBS1-Assets and Liabilities(Q).18.C+RBS1-Assets and Liabilities(Q).33.A+RBS1-Assets and Liabilities(Q).36.A) &lt;= (11.77.G+RBS1-Assets and Liabilities(Q).17.A+RBS1-Assets and Liabilities(Q).17.B+RBS1-Assets and Liabilities(Q).17.C+RBS1-Assets and Liabilities(Q).35.A)</t>
  </si>
  <si>
    <t>Investments in Saudi Arabia equity stocks or derivatives</t>
  </si>
  <si>
    <t>(RBS1-Assets and Liabilities(Q).13.A+RBS1-Assets and Liabilities(Q).13.B+RBS1-Assets and Liabilities(Q).13.C+RBS1-Assets and Liabilities(Q).20.A+RBS1-Assets and Liabilities(Q).20.B+RBS1-Assets and Liabilities(Q).20.C+RBS1-Assets and Liabilities(Q).31.A+RBS1-Assets and Liabilities(Q).38.A) &lt;= (11.77.G+RBS1-Assets and Liabilities(Q).17.A+RBS1-Assets and Liabilities(Q).17.B+RBS1-Assets and Liabilities(Q).17.C+RBS1-Assets and Liabilities(Q).35.A)</t>
  </si>
  <si>
    <t>Investments in equity stocks or derivatives listed in OECD markets</t>
  </si>
  <si>
    <t>(RBS1-Assets and Liabilities(Q).14.A+RBS1-Assets and Liabilities(Q).14.B+RBS1-Assets and Liabilities(Q).14.C+RBS1-Assets and Liabilities(Q).21.A+RBS1-Assets and Liabilities(Q).21.B+RBS1-Assets and Liabilities(Q).21.C+RBS1-Assets and Liabilities(Q).32.A+RBS1-Assets and Liabilities(Q).39.A) &lt;= (11.77.G+RBS1-Assets and Liabilities(Q).17.A+RBS1-Assets and Liabilities(Q).17.B+RBS1-Assets and Liabilities(Q).17.C+RBS1-Assets and Liabilities(Q).35.A)</t>
  </si>
  <si>
    <t>Investments in equity stocks or derivatives listed in non-OECD markets</t>
  </si>
  <si>
    <t>(RBS1-Assets and Liabilities(Q).12.A+RBS1-Assets and Liabilities(Q).12.B+RBS1-Assets and Liabilities(Q).12.C+RBS1-Assets and Liabilities(Q).19.A+RBS1-Assets and Liabilities(Q).19.B+RBS1-Assets and Liabilities(Q).19.C+RBS1-Assets and Liabilities(Q).30.A+RBS1-Assets and Liabilities(Q).37.A) &lt;= (11.77.G+RBS1-Assets and Liabilities(Q).17.A+RBS1-Assets and Liabilities(Q).17.B+RBS1-Assets and Liabilities(Q).17.C+RBS1-Assets and Liabilities(Q).35.A)</t>
  </si>
  <si>
    <t>Investments in unlisted equity stocks or derivatives</t>
  </si>
  <si>
    <t>RBS6-Counterparty Exposure(Q).11.C &lt;= 11.77.G</t>
  </si>
  <si>
    <t>Equity concentration</t>
  </si>
  <si>
    <t>11.78.G &lt;= 11.72.G</t>
  </si>
  <si>
    <t>Exposure to real estate investments</t>
  </si>
  <si>
    <t>RBS6-Counterparty Exposure(Q).12.C &lt;= 11.78.G</t>
  </si>
  <si>
    <t>Property concentration</t>
  </si>
  <si>
    <t>(RBS1-Assets and Liabilities(Q).26.A+RBS1-Assets and Liabilities(Q).26.B+RBS1-Assets and Liabilities(Q).26.C+RBS1-Assets and Liabilities(Q).44.A) &lt;= Form 11.99.G</t>
  </si>
  <si>
    <t>Foreign Currency Assets</t>
  </si>
  <si>
    <t>(RBS1-Assets and Liabilities(Q).48.A+RBS1-Assets and Liabilities(Q).48.B+RBS1-Assets and Liabilities(Q).48.C+RBS1-Assets and Liabilities(Q).51.A) &lt;= Form 12.139.G</t>
  </si>
  <si>
    <t>Foreign Currency Liabilities</t>
  </si>
  <si>
    <t>(RBS6-Counterparty Exposure(Q).19.A+RBS6-Counterparty Exposure(Q).20.A) &lt;= 11.72.G</t>
  </si>
  <si>
    <t>Investments in bonds and credit derivatives</t>
  </si>
  <si>
    <t>If (Form 41.55.D + Form 41.56.D) &gt; 0, then RBS2-Revenue and Expenses(Q).133.A &lt;&gt; 0</t>
  </si>
  <si>
    <t>Average Yield on Corporate Bonds - Non Life</t>
  </si>
  <si>
    <t>If Form 41.53.D &gt; 0, then RBS2-Revenue and Expenses(Q).134.A &lt;&gt; 0</t>
  </si>
  <si>
    <t>Average Yield on KSA Sovereign Bonds - Non Life</t>
  </si>
  <si>
    <t>If Form 41.54.D &gt; 0, then RBS2-Revenue and Expenses(Q).135.A &lt;&gt; 0</t>
  </si>
  <si>
    <t>Average Yield on Foreign Sovereign Bond - Non Life</t>
  </si>
  <si>
    <t>If (Form 41.115.H + Form 41.116.H) &gt; 0, then (RBS2-Revenue and Expenses(Q).133.B + RBS2-Revenue and Expenses(Q).133.C)  &lt;&gt; 0</t>
  </si>
  <si>
    <t>Average Yield on Corporate Bonds - Life</t>
  </si>
  <si>
    <t>If Form 41.113.H &gt; 0, then (RBS2-Revenue and Expenses(Q).134.B + RBS2-Revenue and Expenses(Q).134.C) &lt;&gt; 0</t>
  </si>
  <si>
    <t>Average Yield on KSA Sovereign Bonds - Life</t>
  </si>
  <si>
    <t>If Form 41.114.H &gt; 0, then (RBS2-Revenue and Expenses(Q).135.B + RBS2-Revenue and Expenses(Q).135.C) &lt;&gt; 0</t>
  </si>
  <si>
    <t>Average Yield on Foreign Sovereign Bond - Life</t>
  </si>
  <si>
    <t>If RBS6-Counterparty Exposure(Q).11.C &gt; 0, then Form 11.77.G &gt; 0</t>
  </si>
  <si>
    <t>Maximum Value of Investment in Equity</t>
  </si>
  <si>
    <t>If RBS6-Counterparty Exposure(Q).12.C &gt; 0, then Form 11.78.G &gt; 0</t>
  </si>
  <si>
    <t>Maximum Value of Investment in Real Estate</t>
  </si>
  <si>
    <t>SUM{RBS1-Assets and Liabilities(Q).63.A:RBS1-Assets and Liabilities(Q).63.J, RBS1-Assets and Liabilities(Q).65.A:RBS1-Assets and Liabilities(Q).65.J} &lt;= SUM{RBS1-Assets and Liabilities(Q).54.A:RBS1-Assets and Liabilities(Q).54.J, RBS1-Assets and Liabilities(Q).56.A:RBS1-Assets and Liabilities(Q).56.J}</t>
  </si>
  <si>
    <t>Reserve retention level - MOTOR - RETAIL</t>
  </si>
  <si>
    <t>SUM{RBS1-Assets and Liabilities(Q).64.A:RBS1-Assets and Liabilities(Q).64.J, RBS1-Assets and Liabilities(Q).66.A:RBS1-Assets and Liabilities(Q).66.J} &lt;= SUM{RBS1-Assets and Liabilities(Q).55.A:RBS1-Assets and Liabilities(Q).55.J, RBS1-Assets and Liabilities(Q).57.A:RBS1-Assets and Liabilities(Q).57.J}</t>
  </si>
  <si>
    <t>Reserve retention level - MOTOR - CORPORATE</t>
  </si>
  <si>
    <t>SUM{RBS1-Assets and Liabilities(Q).67.A:RBS1-Assets and Liabilities(Q).67.J, RBS1-Assets and Liabilities(Q).69.A:RBS1-Assets and Liabilities(Q).69.J} &lt;= SUM{RBS1-Assets and Liabilities(Q).58.A:RBS1-Assets and Liabilities(Q).58.J, RBS1-Assets and Liabilities(Q).60.A:RBS1-Assets and Liabilities(Q).60.J}</t>
  </si>
  <si>
    <t>Reserve retention level - HEALTH - INDIVIDUAL</t>
  </si>
  <si>
    <t>SUM{RBS1-Assets and Liabilities(Q).68.A:RBS1-Assets and Liabilities(Q).68.J, RBS1-Assets and Liabilities(Q).70.A:RBS1-Assets and Liabilities(Q).70.J} &lt;= SUM{RBS1-Assets and Liabilities(Q).59.A:RBS1-Assets and Liabilities(Q).59.J, RBS1-Assets and Liabilities(Q).61.A:RBS1-Assets and Liabilities(Q).61.J}</t>
  </si>
  <si>
    <t>Reserve retention level - HEALTH - GROUP</t>
  </si>
  <si>
    <t>Form 62.96.V &lt;= Form 62.26.K</t>
  </si>
  <si>
    <t>Reserve retention level - FIRE</t>
  </si>
  <si>
    <t>Form 62.81.V &lt;= Form 62.11.K</t>
  </si>
  <si>
    <t>Reserve retention level - ACCIDENT &amp; OTHER LIABILITIES</t>
  </si>
  <si>
    <t>Form 62.101.V &lt;= Form 62.31.K</t>
  </si>
  <si>
    <t>Reserve retention level - ENGINEERING</t>
  </si>
  <si>
    <t>SUM{Form 62.97.V, Form 62.98.V} &lt;= SUM{Form 62.27.K, Form 62.28.K}</t>
  </si>
  <si>
    <t>Reserve retention level - MARINE</t>
  </si>
  <si>
    <t>Form 62.99.V &lt;= Form 62.29.K</t>
  </si>
  <si>
    <t>Reserve retention level - AVIATION</t>
  </si>
  <si>
    <t>Form 62.100.V &lt;= Form 62.30.K</t>
  </si>
  <si>
    <t>Reserve retention level - ENERGY</t>
  </si>
  <si>
    <t>Form 62.102.V &lt;= Form 62.32.K</t>
  </si>
  <si>
    <t>Reserve retention level - OTHER GENERAL &amp; HEALTH</t>
  </si>
  <si>
    <t>((RBS4-Underwriting Decisions(Q).24.C + RBS4-Underwriting Decisions(Q).24.B)/RBS4-Underwriting Decisions(Q).24.A-1) = RBS4-Underwriting Decisions(Q).12.A</t>
  </si>
  <si>
    <t>Gross Run Off Ratio - Motor (Retail)</t>
  </si>
  <si>
    <t>((RBS4-Underwriting Decisions(Q).25.C + RBS4-Underwriting Decisions(Q).25.B)/RBS4-Underwriting Decisions(Q).25.A-1) = RBS4-Underwriting Decisions(Q).13.A</t>
  </si>
  <si>
    <t>Gross Run Off Ratio - Motor (Corporate)</t>
  </si>
  <si>
    <t>((RBS4-Underwriting Decisions(Q).26.C + RBS4-Underwriting Decisions(Q).26.B)/RBS4-Underwriting Decisions(Q).26.A-1) = RBS4-Underwriting Decisions(Q).14.A</t>
  </si>
  <si>
    <t>Gross Run Off Ratio - Health (Individual)</t>
  </si>
  <si>
    <t>((RBS4-Underwriting Decisions(Q).27.C + RBS4-Underwriting Decisions(Q).27.B)/RBS4-Underwriting Decisions(Q).27.A-1) = RBS4-Underwriting Decisions(Q).15.A</t>
  </si>
  <si>
    <t>Gross Run Off Ratio - Health (Group)</t>
  </si>
  <si>
    <t>((RBS4-Underwriting Decisions(Q).28.C + RBS4-Underwriting Decisions(Q).28.B)/RBS4-Underwriting Decisions(Q).28.A-1) = RBS4-Underwriting Decisions(Q).16.A</t>
  </si>
  <si>
    <t>Gross Run Off Ratio - Property</t>
  </si>
  <si>
    <t>((RBS4-Underwriting Decisions(Q).29.C + RBS4-Underwriting Decisions(Q).29.B)/RBS4-Underwriting Decisions(Q).29.A-1) = RBS4-Underwriting Decisions(Q).17.A</t>
  </si>
  <si>
    <t>Gross Run Off Ratio - Accident and Liability</t>
  </si>
  <si>
    <t>((RBS4-Underwriting Decisions(Q).30.C + RBS4-Underwriting Decisions(Q).30.B)/RBS4-Underwriting Decisions(Q).30.A-1) = RBS4-Underwriting Decisions(Q).18.A</t>
  </si>
  <si>
    <t>Gross Run Off Ratio - Engineering</t>
  </si>
  <si>
    <t>((RBS4-Underwriting Decisions(Q).31.C + RBS4-Underwriting Decisions(Q).31.B)/RBS4-Underwriting Decisions(Q).31.A-1) = RBS4-Underwriting Decisions(Q).19.A</t>
  </si>
  <si>
    <t>Gross Run Off Ratio - Marine</t>
  </si>
  <si>
    <t>((RBS4-Underwriting Decisions(Q).32.C + RBS4-Underwriting Decisions(Q).32.B)/RBS4-Underwriting Decisions(Q).32.A-1) = RBS4-Underwriting Decisions(Q).20.A</t>
  </si>
  <si>
    <t>Gross Run Off Ratio - Aviation</t>
  </si>
  <si>
    <t>((RBS4-Underwriting Decisions(Q).33.C + RBS4-Underwriting Decisions(Q).33.B)/RBS4-Underwriting Decisions(Q).33.A-1) = RBS4-Underwriting Decisions(Q).21.A</t>
  </si>
  <si>
    <t>Gross Run Off Ratio - Energy</t>
  </si>
  <si>
    <t>((RBS4-Underwriting Decisions(Q).34.C + RBS4-Underwriting Decisions(Q).34.B)/RBS4-Underwriting Decisions(Q).34.A-1) = RBS4-Underwriting Decisions(Q).22.A</t>
  </si>
  <si>
    <t>Gross Run Off Ratio - Other General and Health Insurance products</t>
  </si>
  <si>
    <t>((RBS4-Underwriting Decisions(Q).24.F + RBS4-Underwriting Decisions(Q).24.E)/RBS4-Underwriting Decisions(Q).24.D-1) = RBS4-Underwriting Decisions(Q).12.B</t>
  </si>
  <si>
    <t>Net Run Off Ratio - Motor (Retail)</t>
  </si>
  <si>
    <t>((RBS4-Underwriting Decisions(Q).25.F + RBS4-Underwriting Decisions(Q).25.E)/RBS4-Underwriting Decisions(Q).25.D-1) = RBS4-Underwriting Decisions(Q).13.B</t>
  </si>
  <si>
    <t>Net Run Off Ratio - Motor (Corporate)</t>
  </si>
  <si>
    <t>((RBS4-Underwriting Decisions(Q).26.F + RBS4-Underwriting Decisions(Q).26.E)/RBS4-Underwriting Decisions(Q).26.D-1) = RBS4-Underwriting Decisions(Q).14.B</t>
  </si>
  <si>
    <t>Net Run Off Ratio - Health (Individual)</t>
  </si>
  <si>
    <t>((RBS4-Underwriting Decisions(Q).27.F + RBS4-Underwriting Decisions(Q).27.E)/RBS4-Underwriting Decisions(Q).27.D-1) = RBS4-Underwriting Decisions(Q).15.B</t>
  </si>
  <si>
    <t>Net Run Off Ratio - Health (Group)</t>
  </si>
  <si>
    <t>((RBS4-Underwriting Decisions(Q).28.F + RBS4-Underwriting Decisions(Q).28.E)/RBS4-Underwriting Decisions(Q).28.D-1) = RBS4-Underwriting Decisions(Q).16.B</t>
  </si>
  <si>
    <t>Net Run Off Ratio - Property</t>
  </si>
  <si>
    <t>((RBS4-Underwriting Decisions(Q).29.F + RBS4-Underwriting Decisions(Q).29.E)/RBS4-Underwriting Decisions(Q).29.D-1) = RBS4-Underwriting Decisions(Q).17.B</t>
  </si>
  <si>
    <t>Net Run Off Ratio - Accident and Liability</t>
  </si>
  <si>
    <t>((RBS4-Underwriting Decisions(Q).30.F + RBS4-Underwriting Decisions(Q).30.E)/RBS4-Underwriting Decisions(Q).30.D-1) = RBS4-Underwriting Decisions(Q).18.B</t>
  </si>
  <si>
    <t>Net Run Off Ratio - Engineering</t>
  </si>
  <si>
    <t>((RBS4-Underwriting Decisions(Q).31.F + RBS4-Underwriting Decisions(Q).31.E)/RBS4-Underwriting Decisions(Q).31.D-1) = RBS4-Underwriting Decisions(Q).19.B</t>
  </si>
  <si>
    <t>Net Run Off Ratio - Marine</t>
  </si>
  <si>
    <t>((RBS4-Underwriting Decisions(Q).32.F + RBS4-Underwriting Decisions(Q).32.E)/RBS4-Underwriting Decisions(Q).32.D-1) = RBS4-Underwriting Decisions(Q).20.B</t>
  </si>
  <si>
    <t>Net Run Off Ratio - Aviation</t>
  </si>
  <si>
    <t>((RBS4-Underwriting Decisions(Q).33.F + RBS4-Underwriting Decisions(Q).33.E)/RBS4-Underwriting Decisions(Q).33.D-1) = RBS4-Underwriting Decisions(Q).21.B</t>
  </si>
  <si>
    <t>Net Run Off Ratio - Energy</t>
  </si>
  <si>
    <t>((RBS4-Underwriting Decisions(Q).34.F + RBS4-Underwriting Decisions(Q).34.E)/RBS4-Underwriting Decisions(Q).34.D-1) = RBS4-Underwriting Decisions(Q).22.B</t>
  </si>
  <si>
    <t>Net Run Off Ratio - Other General and Health Insurance products</t>
  </si>
  <si>
    <t>AVERAGE(RBS3-Underwriting Decisions(A).24.B,RBS3-Underwriting Decisions(A).25.B) = (Form 82.24.K/Form 71.24.K)</t>
  </si>
  <si>
    <t>Net Loss Ratio - Motor Compulsory</t>
  </si>
  <si>
    <t>AVERAGE(RBS3-Underwriting Decisions(A).26.B,RBS3-Underwriting Decisions(A).27.B) = (Form 82.25.K/Form 71.25.K)</t>
  </si>
  <si>
    <t>Net Loss Ratio - Motor Compulsory + Others</t>
  </si>
  <si>
    <t>AVERAGE(RBS3-Underwriting Decisions(A).28.B,RBS3-Underwriting Decisions(A).29.B) = (Form 82.33.K/Form 71.33.K)</t>
  </si>
  <si>
    <t>Net Loss Ratio - Health Compulsory</t>
  </si>
  <si>
    <t>AVERAGE(RBS3-Underwriting Decisions(A).30.B,RBS3-Underwriting Decisions(A).31.B) = (Form 82.34.K/Form 71.34.K)</t>
  </si>
  <si>
    <t>Net Loss Ratio - Health Compulsory + Others</t>
  </si>
  <si>
    <t>RBS3-Underwriting Decisions(A).32.B = (Form 82.26.K/Form 71.26.K)</t>
  </si>
  <si>
    <t>Net Loss Ratio - Property</t>
  </si>
  <si>
    <t>RBS3-Underwriting Decisions(A).33.B = (Form 82.11.K/Form 71.11.K)</t>
  </si>
  <si>
    <t>Net Loss Ratio - Accident and Liability</t>
  </si>
  <si>
    <t>RBS3-Underwriting Decisions(A).34.B = (Form 82.31.K/Form 71.31.K)</t>
  </si>
  <si>
    <t>Net Loss Ratio - Engineering</t>
  </si>
  <si>
    <t>RBS3-Underwriting Decisions(A).35.B = (Form 82.27.K + Form 82.28.K)/(Form 71.27.K + Form 71.28.K)</t>
  </si>
  <si>
    <t>Net Loss Ratio - Marine</t>
  </si>
  <si>
    <t>RBS3-Underwriting Decisions(A).36.B = (Form 82.29.K/Form 71.29.K)</t>
  </si>
  <si>
    <t>Net Loss Ratio - Aviation</t>
  </si>
  <si>
    <t>RBS3-Underwriting Decisions(A).37.B = (Form 82.30.K/Form 71.30.K)</t>
  </si>
  <si>
    <t>Net Loss Ratio - Energy</t>
  </si>
  <si>
    <t>RBS3-Underwriting Decisions(A).38.B = (Form 82.32.K/Form 71.32.K)</t>
  </si>
  <si>
    <t>Net Loss Ratio - Other General and Health Insurance products</t>
  </si>
  <si>
    <t>If RBS3-Operational Efficiency(Q).30.A &gt; 0, then RBS3-Operational Efficiency(Q).29.A &gt; 0</t>
  </si>
  <si>
    <t>Compensation paid in relation to complaints</t>
  </si>
  <si>
    <t>If RBS3-Operational Efficiency(Q).40.A &gt; 0, then RBS3-Operational Efficiency(Q).34.A &gt; 0</t>
  </si>
  <si>
    <t>Employee fraud</t>
  </si>
  <si>
    <t>If RBS3-Operational Efficiency(Q).41.A &gt; 0, then RBS3-Operational Efficiency(Q).35.A &gt; 0</t>
  </si>
  <si>
    <t>Agent fraud</t>
  </si>
  <si>
    <t>If RBS3-Operational Efficiency(Q).42.A &gt; 0, then RBS3-Operational Efficiency(Q).36.A &gt; 0</t>
  </si>
  <si>
    <t>Broker fraud</t>
  </si>
  <si>
    <t>If RBS3-Operational Efficiency(Q).43.A &gt; 0, then RBS3-Operational Efficiency(Q).37.A &gt; 0</t>
  </si>
  <si>
    <t>TPA and Loss Adjustors fraud</t>
  </si>
  <si>
    <t>If RBS3-Operational Efficiency(Q).44.A &gt; 0, then RBS3-Operational Efficiency(Q).38.A &gt; 0</t>
  </si>
  <si>
    <t>External fraud by clients</t>
  </si>
  <si>
    <t>If RBS3-Operational Efficiency(Q).53.A &gt; 0, then RBS3-Operational Efficiency(Q).46.A &gt; 0</t>
  </si>
  <si>
    <t>Damages not related to the notified events</t>
  </si>
  <si>
    <t>If RBS3-Operational Efficiency(Q).54.A &gt; 0, then RBS3-Operational Efficiency(Q).47.A &gt; 0</t>
  </si>
  <si>
    <t>False declaration in underwriting</t>
  </si>
  <si>
    <t>If RBS3-Operational Efficiency(Q).55.A &gt; 0, then RBS3-Operational Efficiency(Q).48.A &gt; 0</t>
  </si>
  <si>
    <t>Fake incidents</t>
  </si>
  <si>
    <t>If RBS3-Operational Efficiency(Q).56.A &gt; 0, then RBS3-Operational Efficiency(Q).49.A &gt; 0</t>
  </si>
  <si>
    <t>Client staged incidents</t>
  </si>
  <si>
    <t>If RBS3-Operational Efficiency(Q).57.A &gt; 0, then RBS3-Operational Efficiency(Q).50.A &gt; 0</t>
  </si>
  <si>
    <t>Exaggerated claims made by clients</t>
  </si>
  <si>
    <t>If RBS3-Operational Efficiency(Q).58.A &gt; 0, then RBS3-Operational Efficiency(Q).51.A &gt; 0</t>
  </si>
  <si>
    <t>Fraudulent claims (Others)</t>
  </si>
  <si>
    <t>RBS3-Operational Efficiency(Q).92.A &lt;= Form 21.13.E</t>
  </si>
  <si>
    <t>Gross Written Premium processes by MGA</t>
  </si>
  <si>
    <t>If RBS3-Operational Efficiency(Q).89.A &gt; 0, then RBS3-Operational Efficiency(Q).88.A &gt; 0</t>
  </si>
  <si>
    <t>Losses / defaults by the outsourcers</t>
  </si>
  <si>
    <t>If RBS3-Operational Efficiency(Q).84.A &gt; 0, then RBS3-Operational Efficiency(Q).83.A &gt; 0</t>
  </si>
  <si>
    <t>Claims handled by Outsourced Agencies</t>
  </si>
  <si>
    <t>RBS3-Operational Efficiency(Q).81.A &lt;= RBS3-Operational Efficiency(Q).107.A</t>
  </si>
  <si>
    <t>Due Diligence by Outsourced Agencies</t>
  </si>
  <si>
    <t>If RBS2-Operational Efficiency(A).26.A &gt; 0, then RBS2-Operational Efficiency(A).25.A &gt; 0</t>
  </si>
  <si>
    <t>Losses due to Cyber Incidents</t>
  </si>
  <si>
    <t>If RBS2-Operational Efficiency(A).29.A &gt; 0, then RBS2-Operational Efficiency(A).28.A &gt; 0</t>
  </si>
  <si>
    <t>Losses due to Internal System Failure</t>
  </si>
  <si>
    <t>If RBS2-Operational Efficiency(A).31.A &gt; 0, then RBS2-Operational Efficiency(A).30.A &gt; 0</t>
  </si>
  <si>
    <t>Losses due to External System Failure</t>
  </si>
  <si>
    <t>RBS2-Operational Efficiency(A).75.A &lt;= RBS2-Operational Efficiency(A).76.A</t>
  </si>
  <si>
    <t>% of employees in key risk functions, such as Finance, Underwriting and Claims, who have not taken their allocated leave</t>
  </si>
  <si>
    <t>RBS2-Revenue and Expenses(Q).132.A &lt;= (Form 56.29.J + Form 56.49.J)</t>
  </si>
  <si>
    <t>Proportion of agent compensation based on business performance</t>
  </si>
  <si>
    <t>{RBS2-Revenue and Expenses(Q).115.A + RBS2-Revenue and Expenses(Q).116.A + RBS2-Revenue and Expenses(Q).117.A + RBS2-Revenue and Expenses(Q).118.A} &lt;= (Form 85.24.E + Form 85.25.E)</t>
  </si>
  <si>
    <t>% of claw backs over commissions - Motor</t>
  </si>
  <si>
    <t>{RBS2-Revenue and Expenses(Q).124.A + RBS2-Revenue and Expenses(Q).125.A + RBS2-Revenue and Expenses(Q).126.A + RBS2-Revenue and Expenses(Q).127.A} &lt;= (Form 85.33.E + Form 85.34.E)</t>
  </si>
  <si>
    <t>% of claw backs over commissions - Health</t>
  </si>
  <si>
    <t>RBS2-Revenue and Expenses(Q).119.A &lt;= Form 85.26.E</t>
  </si>
  <si>
    <t>% of claw backs over commissions - Fire</t>
  </si>
  <si>
    <t>RBS2-Revenue and Expenses(Q).123.A &lt;= Form 85.31.E</t>
  </si>
  <si>
    <t>% of claw backs over commissions - Engineering</t>
  </si>
  <si>
    <t>RBS2-Revenue and Expenses(Q).120.A &lt;= (Form 85.27.E + Form 85.28.E)</t>
  </si>
  <si>
    <t>% of claw backs over commissions - Marine</t>
  </si>
  <si>
    <t>RBS2-Revenue and Expenses(Q).102.A &lt;= Form 85.11.E</t>
  </si>
  <si>
    <t>% of claw backs over commissions - Accident &amp; Other Liabilities</t>
  </si>
  <si>
    <t>RBS2-Revenue and Expenses(Q).121.A &lt;= Form 85.29.E</t>
  </si>
  <si>
    <t>% of claw backs over commissions - Aviation</t>
  </si>
  <si>
    <t>RBS2-Revenue and Expenses(Q).122.A &lt;= Form 85.30.E</t>
  </si>
  <si>
    <t>% of claw backs over commissions - Energy</t>
  </si>
  <si>
    <t>RBS2-Revenue and Expenses(Q).128.A &lt;= Form 85.32.E</t>
  </si>
  <si>
    <t>% of claw backs over commissions - Other General &amp; Health</t>
  </si>
  <si>
    <t>RBS2-Revenue and Expenses(Q).129.A &lt;= Form 85.69.E</t>
  </si>
  <si>
    <t>% of claw backs over commissions - Life</t>
  </si>
  <si>
    <t>RBS3-Operational Efficiency(Q).51.A &lt;= Form 76.499.T</t>
  </si>
  <si>
    <t>% of fraudulent claims identified</t>
  </si>
  <si>
    <t>RBS3-Operational Efficiency(Q).47.A &lt;= RBS3-Operational Efficiency(Q).142.A</t>
  </si>
  <si>
    <t>% of false declarations in underwriting</t>
  </si>
  <si>
    <t>RBS3-Operational Efficiency(Q).50.A &lt;= Form 76.499.T</t>
  </si>
  <si>
    <t>% of exaggerated losses</t>
  </si>
  <si>
    <t>RBS3-Operational Efficiency(Q).38.A &lt;= RBS3-Operational Efficiency(Q).104.A</t>
  </si>
  <si>
    <t>External frauds per clients</t>
  </si>
  <si>
    <t>RBS3-Operational Efficiency(Q).83.A &lt;= Form 76.499.T</t>
  </si>
  <si>
    <t>Claims services outsourcing</t>
  </si>
  <si>
    <t>RBS2-Operational Efficiency(A).43.A &lt;= (RBS2-Operational Efficiency(A).18.A + RBS2-Operational Efficiency(A).22.A)</t>
  </si>
  <si>
    <t>% of Outsourced Staff working at the entity's premises (year end)</t>
  </si>
  <si>
    <t>RBS3-Operational Efficiency(Q).216.A &lt;= RBS3-Operational Efficiency(Q).217.A</t>
  </si>
  <si>
    <t>Knowledge concentration</t>
  </si>
  <si>
    <t>RBS2-Operational Efficiency(A).77.A &lt;= RBS2-Operational Efficiency(A).18.A</t>
  </si>
  <si>
    <t>Technical competence</t>
  </si>
  <si>
    <t>RBS3-Operational Efficiency(Q).70.A &lt;= RBS3-Operational Efficiency(Q).71.A</t>
  </si>
  <si>
    <t>% of unprotected data stored in cloud (as of end of quarter)</t>
  </si>
  <si>
    <t>RBS3-Operational Efficiency(Q).73.A &lt;= RBS3-Operational Efficiency(Q).71.A</t>
  </si>
  <si>
    <t>% data not classified (as of end of quarter)</t>
  </si>
  <si>
    <t>RBS3-Operational Efficiency(Q).75.A &lt;= RBS3-Operational Efficiency(Q).69.A</t>
  </si>
  <si>
    <t>Level of concentration of customer data by data center</t>
  </si>
  <si>
    <t>RBS3-Operational Efficiency(Q).76.A &lt;= RBS3-Operational Efficiency(Q).69.A</t>
  </si>
  <si>
    <t>Level of IT system disaggregation</t>
  </si>
  <si>
    <t>RBS3-Operational Efficiency(Q).77.A &lt;= RBS3-Operational Efficiency(Q).78.A</t>
  </si>
  <si>
    <t>Level of IT systems ownership</t>
  </si>
  <si>
    <t>RBS6-Qualitative Assessment(A).23.A &lt;= 1</t>
  </si>
  <si>
    <t>Level of quality in IT systems maintenance</t>
  </si>
  <si>
    <t>{RBS13-Operational Efficiency(M).11.A + RBS13-Operational Efficiency(M).11.B + RBS13-Operational Efficiency(M).11.C} &lt;= {RBS13-Operational Efficiency(M).12.A + RBS13-Operational Efficiency(M).12.B + RBS13-Operational Efficiency(M).12.C}</t>
  </si>
  <si>
    <t>% number of customer complaints related to system accuracy (per month) / number of customer complaints</t>
  </si>
  <si>
    <t>RBS3-Operational Efficiency(Q).84.A &lt;= Form 21.37.E</t>
  </si>
  <si>
    <t>Amount of claims outsourced</t>
  </si>
  <si>
    <t>RBS6-Qualitative Assessment(A).24.A &lt;= 1</t>
  </si>
  <si>
    <t>Criticality of outsourced activities</t>
  </si>
  <si>
    <t>RBS2-Operational Efficiency(A).45.A &lt;= RBS2-Operational Efficiency(A).46.A</t>
  </si>
  <si>
    <t>Concentration level of outsourcers</t>
  </si>
  <si>
    <t>RBS2-Operational Efficiency(A).47.A &lt;= RBS2-Operational Efficiency(A).45.A</t>
  </si>
  <si>
    <t>RBS5-AML and KSA Regulations(Q).11.A &lt;= RBS3-Operational Efficiency(Q).142.A</t>
  </si>
  <si>
    <t>Policies pertaining to High Risk Products and Services</t>
  </si>
  <si>
    <t>RBS5-AML and KSA Regulations(Q).12.A &lt;= RBS3-Operational Efficiency(Q).142.A</t>
  </si>
  <si>
    <t>Policies pertaining to High Risk Delivery Channels</t>
  </si>
  <si>
    <t>RBS5-AML and KSA Regulations(Q).13.A &lt;= RBS3-Operational Efficiency(Q).143.A</t>
  </si>
  <si>
    <t>Policies pertaining to High Risk Individual Customers</t>
  </si>
  <si>
    <t>RBS5-AML and KSA Regulations(Q).14.A &lt;= RBS3-Operational Efficiency(Q).142.A</t>
  </si>
  <si>
    <t>Policies pertaining to High Risk Entities</t>
  </si>
  <si>
    <t>RBS5-AML and KSA Regulations(Q).15.A &lt;= RBS3-Operational Efficiency(Q).142.A</t>
  </si>
  <si>
    <t>Policies pertaining to High Risk Countries or Geographies</t>
  </si>
  <si>
    <t>(RBS2-Revenue and Expenses(Q).99.A+RBS2-Revenue and Expenses(Q).100.A)&lt;=Form 21.13.E</t>
  </si>
  <si>
    <t>Gross Written Premium through Innovative channel and Non traditional channel</t>
  </si>
  <si>
    <t>RBS1-Revenue and Expenses(A).29.A+RBS1-Revenue and Expenses(A).30.A+RBS1-Revenue and Expenses(A).31.A = Form 21.13.E</t>
  </si>
  <si>
    <t>Gross Written Premium through different distribution channels</t>
  </si>
  <si>
    <t>RBS1-Assets and Liabilities(Q).28.A + RBS1-Assets and Liabilities(Q).28.B + RBS1-Assets and Liabilities(Q).28.C + RBS1-Assets and Liabilities(Q).46.A &lt;= Form 11.99.G</t>
  </si>
  <si>
    <t>Intra-Financial System Assets</t>
  </si>
  <si>
    <t>0 &lt;= RBS3-Operational Efficiency(Q).239.A &lt;= 1</t>
  </si>
  <si>
    <t>0 &lt;= RBS3-Operational Efficiency(Q).240.A &lt;= 1</t>
  </si>
  <si>
    <t>0 &lt;= RBS3-Operational Efficiency(Q).241.A &lt;= 1</t>
  </si>
  <si>
    <t>0 &lt;= RBS3-Operational Efficiency(Q).242.A &lt;= 1</t>
  </si>
  <si>
    <t>0 &lt;= RBS3-Operational Efficiency(Q).248.A &lt;= 1</t>
  </si>
  <si>
    <t>0 &lt;= RBS3-Operational Efficiency(Q).249.A &lt;= 1</t>
  </si>
  <si>
    <t>0 &lt;= RBS3-Operational Efficiency(Q).250.A &lt;= 1</t>
  </si>
  <si>
    <t>0 &lt;= RBS3-Operational Efficiency(Q).251.A &lt;= 1</t>
  </si>
  <si>
    <t>0 &lt;= RBS3-Operational Efficiency(Q).254.A &lt;= 1</t>
  </si>
  <si>
    <t>0 &lt;= RBS3-Operational Efficiency(Q).255.A &lt;= 1</t>
  </si>
  <si>
    <t>RBS Validation check*</t>
  </si>
  <si>
    <t>Validation rule has refernce to data item not in the current return or at different time periodicity.Yet, the company should insure the data is consistent across all related returns.</t>
  </si>
  <si>
    <t>AMBest</t>
  </si>
  <si>
    <t>Fitch</t>
  </si>
  <si>
    <t>S&amp;P</t>
  </si>
  <si>
    <t>Moodys</t>
  </si>
  <si>
    <t>aaa</t>
  </si>
  <si>
    <t>aa</t>
  </si>
  <si>
    <t>a</t>
  </si>
  <si>
    <t>bbb</t>
  </si>
  <si>
    <t>bb</t>
  </si>
  <si>
    <t>b</t>
  </si>
  <si>
    <t>ccc</t>
  </si>
  <si>
    <t>cc</t>
  </si>
  <si>
    <t>c</t>
  </si>
  <si>
    <t>d</t>
  </si>
  <si>
    <t>AMB-1+</t>
  </si>
  <si>
    <t>AMB-1</t>
  </si>
  <si>
    <t>AMB-2</t>
  </si>
  <si>
    <t>AMB-3</t>
  </si>
  <si>
    <t>AMB-4</t>
  </si>
  <si>
    <t>D</t>
  </si>
  <si>
    <t>A++</t>
  </si>
  <si>
    <t>AA+</t>
  </si>
  <si>
    <t>A+</t>
  </si>
  <si>
    <t>AA−</t>
  </si>
  <si>
    <t>A</t>
  </si>
  <si>
    <t>A−</t>
  </si>
  <si>
    <t>B++</t>
  </si>
  <si>
    <t>BBB+</t>
  </si>
  <si>
    <t>B+</t>
  </si>
  <si>
    <t>BBB−</t>
  </si>
  <si>
    <t>B</t>
  </si>
  <si>
    <t>BB+</t>
  </si>
  <si>
    <t>B−</t>
  </si>
  <si>
    <t>BB−</t>
  </si>
  <si>
    <t>C++</t>
  </si>
  <si>
    <t>C+</t>
  </si>
  <si>
    <t>C</t>
  </si>
  <si>
    <t>C-</t>
  </si>
  <si>
    <t>E</t>
  </si>
  <si>
    <t>AAA</t>
  </si>
  <si>
    <t>AA</t>
  </si>
  <si>
    <t>BBB</t>
  </si>
  <si>
    <t>BB</t>
  </si>
  <si>
    <t>CCC+</t>
  </si>
  <si>
    <t>CCC</t>
  </si>
  <si>
    <t>CCC−</t>
  </si>
  <si>
    <t>CC</t>
  </si>
  <si>
    <t>DDD</t>
  </si>
  <si>
    <t>DD</t>
  </si>
  <si>
    <t>F1+</t>
  </si>
  <si>
    <t>F1</t>
  </si>
  <si>
    <t>F2</t>
  </si>
  <si>
    <t>F3</t>
  </si>
  <si>
    <t>Aaa</t>
  </si>
  <si>
    <t>Aa1</t>
  </si>
  <si>
    <t>Aa2</t>
  </si>
  <si>
    <t>Aa3</t>
  </si>
  <si>
    <t>A1</t>
  </si>
  <si>
    <t>A2</t>
  </si>
  <si>
    <t>A3</t>
  </si>
  <si>
    <t>Baa1</t>
  </si>
  <si>
    <t>Baa2</t>
  </si>
  <si>
    <t>Baa3</t>
  </si>
  <si>
    <t>Ba1</t>
  </si>
  <si>
    <t>Ba2</t>
  </si>
  <si>
    <t>Ba3</t>
  </si>
  <si>
    <t>B1</t>
  </si>
  <si>
    <t>B2</t>
  </si>
  <si>
    <t>B3</t>
  </si>
  <si>
    <t>Caa1</t>
  </si>
  <si>
    <t>Caa2</t>
  </si>
  <si>
    <t>Caa3</t>
  </si>
  <si>
    <t>Ca</t>
  </si>
  <si>
    <t>P-1</t>
  </si>
  <si>
    <t>P-2</t>
  </si>
  <si>
    <t>P-3</t>
  </si>
  <si>
    <t>Not Prime</t>
  </si>
  <si>
    <t>RD</t>
  </si>
  <si>
    <t>SD</t>
  </si>
  <si>
    <t>A-1+</t>
  </si>
  <si>
    <t>A-1</t>
  </si>
  <si>
    <t>A-2</t>
  </si>
  <si>
    <t>A-3</t>
  </si>
  <si>
    <t>Refreeze list of rating agencies and rating</t>
  </si>
  <si>
    <t>Risk Indicators Annual Form - Version 1.3</t>
  </si>
  <si>
    <t>Insurance Authority</t>
  </si>
  <si>
    <t>Penalties and fines levied by IA or other regulators</t>
  </si>
  <si>
    <t>IA</t>
  </si>
  <si>
    <r>
      <t xml:space="preserve">Formula </t>
    </r>
    <r>
      <rPr>
        <sz val="10"/>
        <color indexed="12"/>
        <rFont val="Arial"/>
        <family val="2"/>
      </rPr>
      <t>(Form#.Line#.Column#)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</si>
</sst>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_)"/>
    <numFmt numFmtId="167" formatCode="[$-409]mmmm\ d\,\ yyyy;@"/>
    <numFmt numFmtId="168" formatCode="_(* #,##0_);_(* \(#,##0\);_(* &quot;-&quot;??_);_(@_)"/>
    <numFmt numFmtId="169" formatCode="#,##0_ ;\-#,##0\ "/>
    <numFmt numFmtId="170" formatCode="_(* #,##0.0_);_(* \(#,##0.0\);_(*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name val="Arial"/>
      <family val="2"/>
    </font>
    <font>
      <b/>
      <sz val="10"/>
      <name val="Arial"/>
      <family val="2"/>
    </font>
    <font>
      <sz val="8"/>
      <name val="Arial"/>
      <family val="2"/>
    </font>
    <font>
      <b/>
      <sz val="10"/>
      <name val="Arial"/>
      <family val="2"/>
    </font>
    <font>
      <b/>
      <sz val="11"/>
      <name val="Arial"/>
      <family val="2"/>
    </font>
    <font>
      <b/>
      <sz val="9"/>
      <name val="Arial"/>
      <family val="2"/>
    </font>
    <font>
      <b/>
      <sz val="6"/>
      <name val="Arial"/>
      <family val="2"/>
    </font>
    <font>
      <sz val="10"/>
      <name val="Arial"/>
      <family val="2"/>
    </font>
    <font>
      <sz val="6"/>
      <name val="Arial"/>
      <family val="2"/>
    </font>
    <font>
      <i/>
      <u/>
      <sz val="10"/>
      <name val="Arial"/>
      <family val="2"/>
    </font>
    <font>
      <sz val="10"/>
      <name val="Arial"/>
      <family val="2"/>
    </font>
    <font>
      <sz val="10"/>
      <color theme="1"/>
      <name val="Arial"/>
      <family val="2"/>
    </font>
    <font>
      <b/>
      <sz val="12"/>
      <color theme="1"/>
      <name val="Arial"/>
      <family val="2"/>
    </font>
    <font>
      <b/>
      <sz val="14"/>
      <color theme="1"/>
      <name val="Arial"/>
      <family val="2"/>
    </font>
    <font>
      <b/>
      <sz val="10"/>
      <color indexed="8"/>
      <name val="Arial"/>
      <family val="2"/>
    </font>
    <font>
      <b/>
      <i/>
      <sz val="13"/>
      <name val="Arial"/>
      <family val="2"/>
    </font>
    <font>
      <b/>
      <sz val="14"/>
      <name val="Arial"/>
      <family val="2"/>
    </font>
    <font>
      <b/>
      <i/>
      <sz val="12"/>
      <name val="Arial"/>
      <family val="2"/>
    </font>
    <font>
      <b/>
      <sz val="10"/>
      <color theme="1"/>
      <name val="Arial"/>
      <family val="2"/>
    </font>
    <font>
      <i/>
      <sz val="10"/>
      <name val="Arial"/>
      <family val="2"/>
    </font>
    <font>
      <u/>
      <sz val="10"/>
      <color theme="1"/>
      <name val="Arial"/>
      <family val="2"/>
    </font>
    <font>
      <sz val="8"/>
      <color rgb="FF222222"/>
      <name val="Arial"/>
      <family val="2"/>
    </font>
    <font>
      <sz val="11"/>
      <color theme="1"/>
      <name val="Arial"/>
      <family val="2"/>
    </font>
    <font>
      <sz val="10"/>
      <color indexed="12"/>
      <name val="Arial"/>
      <family val="2"/>
    </font>
    <font>
      <sz val="10"/>
      <color indexed="8"/>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lightUp"/>
    </fill>
    <fill>
      <patternFill patternType="solid">
        <fgColor theme="0"/>
        <bgColor indexed="64"/>
      </patternFill>
    </fill>
    <fill>
      <patternFill patternType="solid">
        <fgColor rgb="FF99CCFF"/>
        <bgColor indexed="64"/>
      </patternFill>
    </fill>
    <fill>
      <patternFill patternType="solid">
        <fgColor indexed="22"/>
        <bgColor indexed="64"/>
      </patternFill>
    </fill>
    <fill>
      <patternFill patternType="solid">
        <fgColor rgb="FFF8F9FA"/>
        <bgColor indexed="64"/>
      </patternFill>
    </fill>
    <fill>
      <patternFill patternType="solid">
        <fgColor theme="4" tint="0.59999389629810485"/>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164" fontId="5" fillId="0" borderId="0" applyFont="0" applyFill="0" applyBorder="0" applyAlignment="0" applyProtection="0"/>
    <xf numFmtId="165" fontId="17" fillId="0" borderId="0" applyFont="0" applyFill="0" applyBorder="0" applyAlignment="0" applyProtection="0"/>
    <xf numFmtId="0" fontId="9" fillId="0" borderId="0">
      <alignment horizontal="left" vertical="center" wrapText="1"/>
    </xf>
    <xf numFmtId="0" fontId="6" fillId="0" borderId="0">
      <alignment horizontal="left" vertical="center" wrapText="1"/>
    </xf>
    <xf numFmtId="0" fontId="9" fillId="0" borderId="1" applyBorder="0">
      <alignment horizontal="left" vertical="center" wrapText="1"/>
    </xf>
    <xf numFmtId="0" fontId="6" fillId="0" borderId="1" applyBorder="0">
      <alignment horizontal="left" vertical="center" wrapText="1"/>
    </xf>
    <xf numFmtId="0" fontId="9" fillId="0" borderId="0">
      <alignment horizontal="center" vertical="top" wrapText="1"/>
    </xf>
    <xf numFmtId="0" fontId="6" fillId="0" borderId="0">
      <alignment horizontal="center" vertical="top" wrapText="1"/>
    </xf>
    <xf numFmtId="0" fontId="9" fillId="0" borderId="0">
      <alignment horizontal="left" vertical="center"/>
    </xf>
    <xf numFmtId="0" fontId="6" fillId="0" borderId="0">
      <alignment horizontal="left" vertical="center"/>
    </xf>
    <xf numFmtId="0" fontId="8" fillId="0" borderId="0">
      <alignment vertical="center" wrapText="1"/>
    </xf>
    <xf numFmtId="0" fontId="8" fillId="0" borderId="0">
      <alignment horizontal="left" vertical="center"/>
    </xf>
    <xf numFmtId="0" fontId="10" fillId="0" borderId="0">
      <alignment vertical="top"/>
    </xf>
    <xf numFmtId="0" fontId="8" fillId="0" borderId="0">
      <alignment vertical="top"/>
    </xf>
    <xf numFmtId="0" fontId="11" fillId="0" borderId="2">
      <alignment horizontal="left" vertical="center" wrapText="1"/>
    </xf>
    <xf numFmtId="0" fontId="11" fillId="0" borderId="2">
      <alignment horizontal="left" vertical="center"/>
    </xf>
    <xf numFmtId="0" fontId="12" fillId="0" borderId="0">
      <alignment horizontal="center" vertical="top" wrapText="1"/>
    </xf>
    <xf numFmtId="0" fontId="13" fillId="0" borderId="0">
      <alignment textRotation="90"/>
    </xf>
    <xf numFmtId="0" fontId="9" fillId="0" borderId="3">
      <alignment horizontal="center" vertical="center"/>
    </xf>
    <xf numFmtId="0" fontId="6" fillId="0" borderId="3">
      <alignment horizontal="center" vertical="center"/>
    </xf>
    <xf numFmtId="0" fontId="11" fillId="0" borderId="0">
      <alignment horizontal="center" vertical="center"/>
    </xf>
    <xf numFmtId="9" fontId="17" fillId="0" borderId="0" applyFont="0" applyFill="0" applyBorder="0" applyAlignment="0" applyProtection="0"/>
    <xf numFmtId="0" fontId="14" fillId="0" borderId="0"/>
    <xf numFmtId="0" fontId="15" fillId="0" borderId="4">
      <alignment horizontal="left" vertical="top" wrapText="1"/>
    </xf>
    <xf numFmtId="0" fontId="15" fillId="0" borderId="4">
      <alignment horizontal="centerContinuous" vertical="top" wrapText="1"/>
    </xf>
    <xf numFmtId="0" fontId="10" fillId="0" borderId="0">
      <alignment vertical="top"/>
    </xf>
    <xf numFmtId="0" fontId="8" fillId="0" borderId="0">
      <alignment vertical="top"/>
    </xf>
    <xf numFmtId="0" fontId="4" fillId="0" borderId="0"/>
    <xf numFmtId="0" fontId="5" fillId="0" borderId="0"/>
    <xf numFmtId="165" fontId="4"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5" fillId="0" borderId="0"/>
  </cellStyleXfs>
  <cellXfs count="87">
    <xf numFmtId="0" fontId="0" fillId="0" borderId="0" xfId="0"/>
    <xf numFmtId="0" fontId="7" fillId="0" borderId="0" xfId="0" applyFont="1" applyAlignment="1">
      <alignment vertical="center"/>
    </xf>
    <xf numFmtId="0" fontId="7" fillId="0" borderId="0" xfId="0" applyFont="1"/>
    <xf numFmtId="167" fontId="8" fillId="0" borderId="0" xfId="0" applyNumberFormat="1" applyFont="1" applyAlignment="1">
      <alignment horizontal="centerContinuous"/>
    </xf>
    <xf numFmtId="0" fontId="19" fillId="5" borderId="0" xfId="28" applyFont="1" applyFill="1" applyAlignment="1">
      <alignment horizontal="left" vertical="top"/>
    </xf>
    <xf numFmtId="0" fontId="18" fillId="5" borderId="0" xfId="28" applyFont="1" applyFill="1" applyAlignment="1">
      <alignment horizontal="left" vertical="top"/>
    </xf>
    <xf numFmtId="0" fontId="20" fillId="5" borderId="0" xfId="28" applyFont="1" applyFill="1" applyAlignment="1">
      <alignment horizontal="left" vertical="top"/>
    </xf>
    <xf numFmtId="0" fontId="16" fillId="0" borderId="0" xfId="29" applyFont="1" applyAlignment="1">
      <alignment vertical="top"/>
    </xf>
    <xf numFmtId="166" fontId="21" fillId="7" borderId="3" xfId="41" applyNumberFormat="1" applyFont="1" applyFill="1" applyBorder="1" applyAlignment="1">
      <alignment horizontal="left" vertical="center"/>
    </xf>
    <xf numFmtId="0" fontId="21" fillId="7" borderId="3" xfId="41" applyFont="1" applyFill="1" applyBorder="1" applyAlignment="1">
      <alignment horizontal="left" vertical="center"/>
    </xf>
    <xf numFmtId="0" fontId="19" fillId="5" borderId="0" xfId="41" applyFont="1" applyFill="1" applyAlignment="1">
      <alignment horizontal="left" vertical="top"/>
    </xf>
    <xf numFmtId="0" fontId="18" fillId="5" borderId="0" xfId="41" applyFont="1" applyFill="1" applyAlignment="1">
      <alignment horizontal="left" vertical="top"/>
    </xf>
    <xf numFmtId="166" fontId="5" fillId="4" borderId="3" xfId="41" applyNumberFormat="1" applyFont="1" applyFill="1" applyBorder="1" applyAlignment="1">
      <alignment vertical="top"/>
    </xf>
    <xf numFmtId="0" fontId="5" fillId="0" borderId="0" xfId="0" applyFont="1"/>
    <xf numFmtId="0" fontId="5" fillId="0" borderId="5" xfId="0" applyFont="1" applyBorder="1"/>
    <xf numFmtId="0" fontId="22" fillId="0" borderId="5" xfId="0" applyFont="1" applyBorder="1" applyAlignment="1">
      <alignment horizontal="right"/>
    </xf>
    <xf numFmtId="0" fontId="23" fillId="0" borderId="0" xfId="0" applyFont="1" applyAlignment="1">
      <alignment horizontal="centerContinuous"/>
    </xf>
    <xf numFmtId="0" fontId="5" fillId="0" borderId="0" xfId="0" applyFont="1" applyAlignment="1">
      <alignment horizontal="centerContinuous"/>
    </xf>
    <xf numFmtId="0" fontId="24" fillId="0" borderId="0" xfId="0" applyFont="1" applyAlignment="1">
      <alignment horizontal="right" vertical="center"/>
    </xf>
    <xf numFmtId="0" fontId="7" fillId="0" borderId="3" xfId="0" applyFont="1" applyBorder="1" applyAlignment="1" applyProtection="1">
      <alignment horizontal="left" vertical="center" wrapText="1"/>
      <protection locked="0"/>
    </xf>
    <xf numFmtId="0" fontId="7" fillId="0" borderId="0" xfId="0" applyFont="1" applyAlignment="1">
      <alignment horizontal="right"/>
    </xf>
    <xf numFmtId="0" fontId="7" fillId="0" borderId="3" xfId="0" applyFont="1" applyBorder="1" applyAlignment="1" applyProtection="1">
      <alignment horizontal="left" vertical="center"/>
      <protection locked="0"/>
    </xf>
    <xf numFmtId="0" fontId="7" fillId="0" borderId="0" xfId="0" applyFont="1" applyAlignment="1">
      <alignment horizontal="right" vertical="center"/>
    </xf>
    <xf numFmtId="14" fontId="7" fillId="0" borderId="3" xfId="0" applyNumberFormat="1" applyFont="1" applyBorder="1" applyAlignment="1" applyProtection="1">
      <alignment horizontal="left" vertical="center"/>
      <protection locked="0"/>
    </xf>
    <xf numFmtId="0" fontId="5" fillId="0" borderId="6" xfId="0" applyFont="1" applyBorder="1"/>
    <xf numFmtId="0" fontId="25" fillId="5" borderId="0" xfId="28" applyFont="1" applyFill="1" applyAlignment="1">
      <alignment horizontal="left" vertical="top"/>
    </xf>
    <xf numFmtId="0" fontId="5" fillId="0" borderId="0" xfId="29" applyFont="1" applyAlignment="1">
      <alignment vertical="top"/>
    </xf>
    <xf numFmtId="0" fontId="18" fillId="0" borderId="0" xfId="28" applyFont="1"/>
    <xf numFmtId="0" fontId="25" fillId="0" borderId="0" xfId="28" applyFont="1" applyAlignment="1">
      <alignment vertical="top"/>
    </xf>
    <xf numFmtId="0" fontId="5" fillId="0" borderId="0" xfId="29" applyFont="1" applyAlignment="1">
      <alignment horizontal="justify" vertical="top" wrapText="1"/>
    </xf>
    <xf numFmtId="0" fontId="8" fillId="6" borderId="3" xfId="28" applyFont="1" applyFill="1" applyBorder="1" applyAlignment="1">
      <alignment horizontal="center" vertical="top"/>
    </xf>
    <xf numFmtId="0" fontId="8" fillId="6" borderId="3" xfId="28" applyFont="1" applyFill="1" applyBorder="1" applyAlignment="1">
      <alignment horizontal="center" vertical="top" wrapText="1"/>
    </xf>
    <xf numFmtId="0" fontId="25" fillId="3" borderId="3" xfId="28" applyFont="1" applyFill="1" applyBorder="1" applyAlignment="1">
      <alignment horizontal="justify" vertical="top" wrapText="1"/>
    </xf>
    <xf numFmtId="0" fontId="8" fillId="3" borderId="3" xfId="28" applyFont="1" applyFill="1" applyBorder="1" applyAlignment="1">
      <alignment horizontal="center" vertical="top"/>
    </xf>
    <xf numFmtId="166" fontId="5" fillId="4" borderId="3" xfId="28" applyNumberFormat="1" applyFont="1" applyFill="1" applyBorder="1" applyAlignment="1">
      <alignment vertical="top"/>
    </xf>
    <xf numFmtId="0" fontId="18" fillId="3" borderId="3" xfId="28" applyFont="1" applyFill="1" applyBorder="1" applyAlignment="1">
      <alignment horizontal="justify" vertical="top" wrapText="1"/>
    </xf>
    <xf numFmtId="168" fontId="5" fillId="0" borderId="3" xfId="1" applyNumberFormat="1" applyFont="1" applyBorder="1" applyProtection="1">
      <protection locked="0"/>
    </xf>
    <xf numFmtId="10" fontId="5" fillId="0" borderId="3" xfId="0" applyNumberFormat="1" applyFont="1" applyBorder="1" applyProtection="1">
      <protection locked="0"/>
    </xf>
    <xf numFmtId="10" fontId="5" fillId="0" borderId="3" xfId="29" applyNumberFormat="1" applyFont="1" applyBorder="1" applyAlignment="1" applyProtection="1">
      <alignment vertical="top"/>
      <protection locked="0"/>
    </xf>
    <xf numFmtId="1" fontId="5" fillId="0" borderId="3" xfId="29" applyNumberFormat="1" applyFont="1" applyBorder="1" applyAlignment="1" applyProtection="1">
      <alignment vertical="top"/>
      <protection locked="0"/>
    </xf>
    <xf numFmtId="10" fontId="5" fillId="4" borderId="3" xfId="28" applyNumberFormat="1" applyFont="1" applyFill="1" applyBorder="1" applyAlignment="1">
      <alignment vertical="top"/>
    </xf>
    <xf numFmtId="0" fontId="8" fillId="0" borderId="0" xfId="29" applyFont="1" applyAlignment="1">
      <alignment vertical="top"/>
    </xf>
    <xf numFmtId="2" fontId="8" fillId="6" borderId="3" xfId="28" applyNumberFormat="1" applyFont="1" applyFill="1" applyBorder="1" applyAlignment="1">
      <alignment horizontal="center" vertical="top"/>
    </xf>
    <xf numFmtId="166" fontId="5" fillId="4" borderId="3" xfId="28" applyNumberFormat="1" applyFont="1" applyFill="1" applyBorder="1" applyAlignment="1" applyProtection="1">
      <alignment vertical="top"/>
      <protection locked="0"/>
    </xf>
    <xf numFmtId="3" fontId="5" fillId="0" borderId="3" xfId="29" applyNumberFormat="1" applyFont="1" applyBorder="1" applyAlignment="1" applyProtection="1">
      <alignment vertical="top"/>
      <protection locked="0"/>
    </xf>
    <xf numFmtId="165" fontId="5" fillId="0" borderId="3" xfId="29" applyNumberFormat="1" applyFont="1" applyBorder="1" applyAlignment="1" applyProtection="1">
      <alignment vertical="top"/>
      <protection locked="0"/>
    </xf>
    <xf numFmtId="169" fontId="5" fillId="0" borderId="3" xfId="29" applyNumberFormat="1" applyFont="1" applyBorder="1" applyAlignment="1" applyProtection="1">
      <alignment vertical="top"/>
      <protection locked="0"/>
    </xf>
    <xf numFmtId="0" fontId="5" fillId="0" borderId="0" xfId="29" applyFont="1" applyAlignment="1">
      <alignment horizontal="center" vertical="top"/>
    </xf>
    <xf numFmtId="0" fontId="25" fillId="0" borderId="0" xfId="28" applyFont="1" applyAlignment="1">
      <alignment horizontal="center" vertical="top"/>
    </xf>
    <xf numFmtId="0" fontId="5" fillId="0" borderId="3" xfId="29" applyFont="1" applyBorder="1" applyAlignment="1" applyProtection="1">
      <alignment vertical="top"/>
      <protection locked="0"/>
    </xf>
    <xf numFmtId="0" fontId="8" fillId="0" borderId="0" xfId="29" applyFont="1" applyAlignment="1">
      <alignment horizontal="center" vertical="top"/>
    </xf>
    <xf numFmtId="165" fontId="5" fillId="2" borderId="3" xfId="30" applyFont="1" applyFill="1" applyBorder="1"/>
    <xf numFmtId="166" fontId="26" fillId="0" borderId="0" xfId="28" applyNumberFormat="1" applyFont="1" applyAlignment="1">
      <alignment vertical="top" wrapText="1"/>
    </xf>
    <xf numFmtId="166" fontId="26" fillId="0" borderId="0" xfId="28" applyNumberFormat="1" applyFont="1" applyAlignment="1">
      <alignment horizontal="center" vertical="top" wrapText="1"/>
    </xf>
    <xf numFmtId="9" fontId="5" fillId="0" borderId="3" xfId="29" applyNumberFormat="1" applyFont="1" applyBorder="1" applyAlignment="1" applyProtection="1">
      <alignment vertical="top"/>
      <protection locked="0"/>
    </xf>
    <xf numFmtId="1" fontId="8" fillId="3" borderId="3" xfId="28" applyNumberFormat="1" applyFont="1" applyFill="1" applyBorder="1" applyAlignment="1">
      <alignment horizontal="center" vertical="top"/>
    </xf>
    <xf numFmtId="0" fontId="27" fillId="3" borderId="3" xfId="28" applyFont="1" applyFill="1" applyBorder="1" applyAlignment="1">
      <alignment horizontal="justify" vertical="top" wrapText="1"/>
    </xf>
    <xf numFmtId="164" fontId="5" fillId="0" borderId="3" xfId="1" applyFont="1" applyBorder="1" applyAlignment="1" applyProtection="1">
      <alignment vertical="top"/>
      <protection locked="0"/>
    </xf>
    <xf numFmtId="2" fontId="5" fillId="0" borderId="3" xfId="29" applyNumberFormat="1" applyFont="1" applyBorder="1" applyAlignment="1" applyProtection="1">
      <alignment vertical="top"/>
      <protection locked="0"/>
    </xf>
    <xf numFmtId="168" fontId="5" fillId="0" borderId="3" xfId="29" applyNumberFormat="1" applyFont="1" applyBorder="1" applyAlignment="1" applyProtection="1">
      <alignment vertical="top"/>
      <protection locked="0"/>
    </xf>
    <xf numFmtId="0" fontId="18" fillId="3" borderId="3" xfId="34" applyFont="1" applyFill="1" applyBorder="1" applyAlignment="1" applyProtection="1">
      <alignment horizontal="justify" vertical="top" wrapText="1"/>
      <protection locked="0"/>
    </xf>
    <xf numFmtId="0" fontId="26" fillId="3" borderId="3" xfId="28" applyFont="1" applyFill="1" applyBorder="1" applyAlignment="1">
      <alignment horizontal="left" vertical="top"/>
    </xf>
    <xf numFmtId="168" fontId="5" fillId="0" borderId="3" xfId="1" applyNumberFormat="1" applyFont="1" applyBorder="1" applyAlignment="1" applyProtection="1">
      <alignment vertical="top"/>
      <protection locked="0"/>
    </xf>
    <xf numFmtId="168" fontId="5" fillId="2" borderId="3" xfId="31" applyNumberFormat="1" applyFont="1" applyFill="1" applyBorder="1"/>
    <xf numFmtId="0" fontId="8" fillId="6" borderId="3" xfId="28" applyFont="1" applyFill="1" applyBorder="1" applyAlignment="1">
      <alignment horizontal="center" vertical="top" wrapText="1"/>
    </xf>
    <xf numFmtId="168" fontId="5" fillId="0" borderId="3" xfId="0" applyNumberFormat="1" applyFont="1" applyBorder="1" applyProtection="1">
      <protection locked="0"/>
    </xf>
    <xf numFmtId="168" fontId="5" fillId="0" borderId="3" xfId="1" applyNumberFormat="1" applyFont="1" applyBorder="1" applyAlignment="1" applyProtection="1">
      <alignment horizontal="center" vertical="center"/>
      <protection locked="0"/>
    </xf>
    <xf numFmtId="0" fontId="5" fillId="0" borderId="0" xfId="29" applyFont="1" applyAlignment="1" applyProtection="1">
      <alignment vertical="top"/>
      <protection locked="0"/>
    </xf>
    <xf numFmtId="0" fontId="5" fillId="9" borderId="9" xfId="0" applyFont="1" applyFill="1" applyBorder="1" applyAlignment="1">
      <alignment vertical="center"/>
    </xf>
    <xf numFmtId="0" fontId="5" fillId="9" borderId="10" xfId="0" applyFont="1" applyFill="1" applyBorder="1" applyAlignment="1">
      <alignment vertical="center"/>
    </xf>
    <xf numFmtId="0" fontId="28" fillId="8" borderId="8" xfId="0" applyFont="1" applyFill="1" applyBorder="1" applyAlignment="1">
      <alignment vertical="center" wrapText="1"/>
    </xf>
    <xf numFmtId="0" fontId="28" fillId="8" borderId="3" xfId="0" applyFont="1" applyFill="1" applyBorder="1" applyAlignment="1">
      <alignment vertical="center" wrapText="1"/>
    </xf>
    <xf numFmtId="0" fontId="18" fillId="3" borderId="3" xfId="28" applyFont="1" applyFill="1" applyBorder="1" applyAlignment="1" applyProtection="1">
      <alignment horizontal="justify" vertical="top" wrapText="1"/>
      <protection locked="0"/>
    </xf>
    <xf numFmtId="9" fontId="5" fillId="0" borderId="7" xfId="36" applyNumberFormat="1" applyFont="1" applyBorder="1" applyAlignment="1" applyProtection="1">
      <alignment vertical="top"/>
      <protection locked="0"/>
    </xf>
    <xf numFmtId="170" fontId="5" fillId="0" borderId="7" xfId="1" applyNumberFormat="1" applyFont="1" applyBorder="1" applyAlignment="1" applyProtection="1">
      <alignment vertical="top"/>
      <protection locked="0"/>
    </xf>
    <xf numFmtId="0" fontId="5" fillId="0" borderId="7" xfId="36" applyFont="1" applyBorder="1" applyAlignment="1" applyProtection="1">
      <alignment vertical="top"/>
      <protection locked="0"/>
    </xf>
    <xf numFmtId="0" fontId="29" fillId="0" borderId="0" xfId="41" applyFont="1"/>
    <xf numFmtId="0" fontId="8" fillId="7" borderId="3" xfId="41" applyFont="1" applyFill="1" applyBorder="1" applyAlignment="1">
      <alignment horizontal="center" vertical="center" wrapText="1"/>
    </xf>
    <xf numFmtId="0" fontId="29" fillId="0" borderId="3" xfId="41" applyFont="1" applyBorder="1" applyAlignment="1">
      <alignment horizontal="center"/>
    </xf>
    <xf numFmtId="0" fontId="18" fillId="0" borderId="3" xfId="41" applyFont="1" applyBorder="1" applyAlignment="1">
      <alignment horizontal="justify" vertical="top" wrapText="1"/>
    </xf>
    <xf numFmtId="0" fontId="5" fillId="0" borderId="3" xfId="41" applyFont="1" applyBorder="1" applyAlignment="1">
      <alignment horizontal="justify" vertical="top" wrapText="1"/>
    </xf>
    <xf numFmtId="0" fontId="31" fillId="0" borderId="3" xfId="41" applyFont="1" applyBorder="1" applyAlignment="1">
      <alignment horizontal="justify" vertical="top" wrapText="1"/>
    </xf>
    <xf numFmtId="0" fontId="18" fillId="0" borderId="3" xfId="41" applyFont="1" applyBorder="1" applyAlignment="1">
      <alignment vertical="top"/>
    </xf>
    <xf numFmtId="9" fontId="18" fillId="0" borderId="3" xfId="41" applyNumberFormat="1" applyFont="1" applyBorder="1" applyAlignment="1">
      <alignment horizontal="justify" vertical="top" wrapText="1"/>
    </xf>
    <xf numFmtId="0" fontId="5" fillId="0" borderId="3" xfId="42" applyFont="1" applyBorder="1" applyAlignment="1">
      <alignment horizontal="justify" vertical="top" wrapText="1"/>
    </xf>
    <xf numFmtId="164" fontId="18" fillId="0" borderId="3" xfId="41" applyNumberFormat="1" applyFont="1" applyBorder="1" applyAlignment="1">
      <alignment horizontal="justify" vertical="top" wrapText="1"/>
    </xf>
    <xf numFmtId="3" fontId="18" fillId="0" borderId="3" xfId="41" applyNumberFormat="1" applyFont="1" applyBorder="1" applyAlignment="1">
      <alignment horizontal="justify" vertical="top" wrapText="1"/>
    </xf>
  </cellXfs>
  <cellStyles count="43">
    <cellStyle name="Comma" xfId="1" builtinId="3"/>
    <cellStyle name="Comma 2" xfId="2" xr:uid="{00000000-0005-0000-0000-000001000000}"/>
    <cellStyle name="Comma 2 2" xfId="32" xr:uid="{00000000-0005-0000-0000-000002000000}"/>
    <cellStyle name="Comma 3" xfId="30" xr:uid="{00000000-0005-0000-0000-000003000000}"/>
    <cellStyle name="Comma 3 2" xfId="31" xr:uid="{00000000-0005-0000-0000-000004000000}"/>
    <cellStyle name="Comma 3 3" xfId="35" xr:uid="{00000000-0005-0000-0000-000005000000}"/>
    <cellStyle name="Comma 4" xfId="38" xr:uid="{00000000-0005-0000-0000-000006000000}"/>
    <cellStyle name="Description" xfId="3" xr:uid="{00000000-0005-0000-0000-000007000000}"/>
    <cellStyle name="Description 2" xfId="4" xr:uid="{00000000-0005-0000-0000-000008000000}"/>
    <cellStyle name="DescriptionCAS" xfId="5" xr:uid="{00000000-0005-0000-0000-000009000000}"/>
    <cellStyle name="DescriptionCAS 2" xfId="6" xr:uid="{00000000-0005-0000-0000-00000A000000}"/>
    <cellStyle name="DescriptionCtr" xfId="7" xr:uid="{00000000-0005-0000-0000-00000B000000}"/>
    <cellStyle name="DescriptionCtr 2" xfId="8" xr:uid="{00000000-0005-0000-0000-00000C000000}"/>
    <cellStyle name="DescriptionNoWrap" xfId="9" xr:uid="{00000000-0005-0000-0000-00000D000000}"/>
    <cellStyle name="DescriptionNoWrap 2" xfId="10" xr:uid="{00000000-0005-0000-0000-00000E000000}"/>
    <cellStyle name="DescriptionTitle" xfId="11" xr:uid="{00000000-0005-0000-0000-00000F000000}"/>
    <cellStyle name="DescriptionTitleNoWrap" xfId="12" xr:uid="{00000000-0005-0000-0000-000010000000}"/>
    <cellStyle name="FormName" xfId="13" xr:uid="{00000000-0005-0000-0000-000011000000}"/>
    <cellStyle name="FormName 2" xfId="14" xr:uid="{00000000-0005-0000-0000-000012000000}"/>
    <cellStyle name="Heading0" xfId="15" xr:uid="{00000000-0005-0000-0000-000013000000}"/>
    <cellStyle name="Heading0NoWrap" xfId="16" xr:uid="{00000000-0005-0000-0000-000014000000}"/>
    <cellStyle name="Heading1" xfId="17" xr:uid="{00000000-0005-0000-0000-000015000000}"/>
    <cellStyle name="Heading2" xfId="18" xr:uid="{00000000-0005-0000-0000-000016000000}"/>
    <cellStyle name="Instructions" xfId="19" xr:uid="{00000000-0005-0000-0000-000017000000}"/>
    <cellStyle name="Instructions 2" xfId="20" xr:uid="{00000000-0005-0000-0000-000018000000}"/>
    <cellStyle name="Normal" xfId="0" builtinId="0"/>
    <cellStyle name="Normal 2" xfId="37" xr:uid="{00000000-0005-0000-0000-00001A000000}"/>
    <cellStyle name="Normal 2 2" xfId="29" xr:uid="{00000000-0005-0000-0000-00001B000000}"/>
    <cellStyle name="Normal 2 2 2" xfId="42" xr:uid="{00000000-0005-0000-0000-00001C000000}"/>
    <cellStyle name="Normal 2 3" xfId="28" xr:uid="{00000000-0005-0000-0000-00001D000000}"/>
    <cellStyle name="Normal 2 3 2" xfId="34" xr:uid="{00000000-0005-0000-0000-00001E000000}"/>
    <cellStyle name="Normal 2 3 3" xfId="40" xr:uid="{00000000-0005-0000-0000-00001F000000}"/>
    <cellStyle name="Normal 2 3 4" xfId="41" xr:uid="{00000000-0005-0000-0000-000020000000}"/>
    <cellStyle name="Normal 2 7" xfId="36" xr:uid="{00000000-0005-0000-0000-000021000000}"/>
    <cellStyle name="Numbering" xfId="21" xr:uid="{00000000-0005-0000-0000-000022000000}"/>
    <cellStyle name="Percent 2" xfId="22" xr:uid="{00000000-0005-0000-0000-000023000000}"/>
    <cellStyle name="Percent 2 2" xfId="33" xr:uid="{00000000-0005-0000-0000-000024000000}"/>
    <cellStyle name="Percent 3" xfId="39" xr:uid="{00000000-0005-0000-0000-000025000000}"/>
    <cellStyle name="Standard_CPISInsurance&amp;SocialUnsurance" xfId="23" xr:uid="{00000000-0005-0000-0000-000026000000}"/>
    <cellStyle name="Tiny" xfId="24" xr:uid="{00000000-0005-0000-0000-000027000000}"/>
    <cellStyle name="TinyCAS" xfId="25" xr:uid="{00000000-0005-0000-0000-000028000000}"/>
    <cellStyle name="Title" xfId="26" builtinId="15" customBuiltin="1"/>
    <cellStyle name="Title 2" xfId="27" xr:uid="{00000000-0005-0000-0000-00002A000000}"/>
  </cellStyles>
  <dxfs count="11">
    <dxf>
      <font>
        <b val="0"/>
        <i val="0"/>
        <strike val="0"/>
        <condense val="0"/>
        <extend val="0"/>
        <outline val="0"/>
        <shadow val="0"/>
        <u val="none"/>
        <vertAlign val="baseline"/>
        <sz val="10"/>
        <color auto="1"/>
        <name val="Arial"/>
        <family val="2"/>
        <scheme val="none"/>
      </font>
      <alignment horizontal="general" vertical="top" textRotation="0" wrapText="0" indent="0" justifyLastLine="0" shrinkToFit="0" readingOrder="0"/>
      <protection locked="1" hidden="0"/>
    </dxf>
    <dxf>
      <font>
        <strike val="0"/>
        <outline val="0"/>
        <shadow val="0"/>
        <u val="none"/>
        <vertAlign val="baseline"/>
        <name val="Arial"/>
        <family val="2"/>
        <scheme val="none"/>
      </font>
      <fill>
        <patternFill patternType="solid">
          <fgColor indexed="64"/>
          <bgColor theme="4"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8"/>
        <color rgb="FF222222"/>
        <name val="Arial"/>
        <family val="2"/>
        <scheme val="none"/>
      </font>
      <fill>
        <patternFill patternType="solid">
          <fgColor indexed="64"/>
          <bgColor rgb="FFF8F9FA"/>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border outline="0">
        <left style="thin">
          <color indexed="64"/>
        </left>
        <top style="thin">
          <color indexed="64"/>
        </top>
      </border>
    </dxf>
    <dxf>
      <border outline="0">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69850</xdr:rowOff>
    </xdr:from>
    <xdr:to>
      <xdr:col>2</xdr:col>
      <xdr:colOff>476050</xdr:colOff>
      <xdr:row>3</xdr:row>
      <xdr:rowOff>138385</xdr:rowOff>
    </xdr:to>
    <xdr:pic>
      <xdr:nvPicPr>
        <xdr:cNvPr id="4" name="Picture 3">
          <a:extLst>
            <a:ext uri="{FF2B5EF4-FFF2-40B4-BE49-F238E27FC236}">
              <a16:creationId xmlns:a16="http://schemas.microsoft.com/office/drawing/2014/main" id="{4622815E-0E75-48CF-C77C-26B37A7113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69850"/>
          <a:ext cx="1314250" cy="7352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in_tbl" displayName="main_tbl" ref="H39:K75" totalsRowShown="0" headerRowDxfId="1" dataDxfId="0" headerRowBorderDxfId="10" tableBorderDxfId="9" dataCellStyle="Normal 2 2">
  <autoFilter ref="H39:K75" xr:uid="{00000000-0009-0000-0100-000001000000}">
    <filterColumn colId="0" hiddenButton="1"/>
    <filterColumn colId="1" hiddenButton="1"/>
    <filterColumn colId="2" hiddenButton="1"/>
    <filterColumn colId="3" hiddenButton="1"/>
  </autoFilter>
  <tableColumns count="4">
    <tableColumn id="1" xr3:uid="{00000000-0010-0000-0000-000001000000}" name="AMBest" dataDxfId="5"/>
    <tableColumn id="2" xr3:uid="{00000000-0010-0000-0000-000002000000}" name="Fitch" dataDxfId="4" dataCellStyle="Normal 2 2"/>
    <tableColumn id="3" xr3:uid="{00000000-0010-0000-0000-000003000000}" name="Moodys" dataDxfId="3" dataCellStyle="Normal 2 2"/>
    <tableColumn id="4" xr3:uid="{00000000-0010-0000-0000-000004000000}" name="S&amp;P" dataDxfId="2" dataCellStyle="Normal 2 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38"/>
  <sheetViews>
    <sheetView showGridLines="0" zoomScaleNormal="100" workbookViewId="0">
      <selection activeCell="C9" sqref="C9"/>
    </sheetView>
  </sheetViews>
  <sheetFormatPr defaultColWidth="0" defaultRowHeight="13.2" zeroHeight="1" x14ac:dyDescent="0.25"/>
  <cols>
    <col min="1" max="1" width="2.5546875" style="13" customWidth="1"/>
    <col min="2" max="2" width="12.21875" style="13" bestFit="1" customWidth="1"/>
    <col min="3" max="5" width="9.21875" style="13" customWidth="1"/>
    <col min="6" max="6" width="2.21875" style="13" customWidth="1"/>
    <col min="7" max="7" width="58.77734375" style="13" customWidth="1"/>
    <col min="8" max="10" width="9.21875" style="13" customWidth="1"/>
    <col min="11" max="11" width="2.44140625" style="13" customWidth="1"/>
    <col min="12" max="16384" width="0" style="13" hidden="1"/>
  </cols>
  <sheetData>
    <row r="1" spans="2:10" x14ac:dyDescent="0.25"/>
    <row r="2" spans="2:10" x14ac:dyDescent="0.25"/>
    <row r="3" spans="2:10" ht="27.75" customHeight="1" x14ac:dyDescent="0.3">
      <c r="B3" s="14"/>
      <c r="C3" s="14"/>
      <c r="D3" s="14"/>
      <c r="E3" s="14"/>
      <c r="F3" s="14"/>
      <c r="G3" s="14"/>
      <c r="H3" s="14"/>
      <c r="I3" s="14"/>
      <c r="J3" s="15" t="s">
        <v>749</v>
      </c>
    </row>
    <row r="4" spans="2:10" x14ac:dyDescent="0.25"/>
    <row r="5" spans="2:10" x14ac:dyDescent="0.25"/>
    <row r="6" spans="2:10" x14ac:dyDescent="0.25"/>
    <row r="7" spans="2:10" ht="17.399999999999999" x14ac:dyDescent="0.3">
      <c r="B7" s="16" t="s">
        <v>748</v>
      </c>
      <c r="C7" s="17"/>
      <c r="D7" s="17"/>
      <c r="E7" s="17"/>
      <c r="F7" s="17"/>
      <c r="G7" s="17"/>
      <c r="H7" s="17"/>
      <c r="I7" s="17"/>
      <c r="J7" s="17"/>
    </row>
    <row r="8" spans="2:10" x14ac:dyDescent="0.25"/>
    <row r="9" spans="2:10" x14ac:dyDescent="0.25"/>
    <row r="10" spans="2:10" s="1" customFormat="1" ht="23.25" customHeight="1" x14ac:dyDescent="0.25">
      <c r="E10" s="18" t="s">
        <v>12</v>
      </c>
      <c r="G10" s="19"/>
    </row>
    <row r="11" spans="2:10" s="2" customFormat="1" ht="15" x14ac:dyDescent="0.25">
      <c r="E11" s="20"/>
    </row>
    <row r="12" spans="2:10" s="1" customFormat="1" ht="15.6" x14ac:dyDescent="0.25">
      <c r="E12" s="18" t="s">
        <v>15</v>
      </c>
      <c r="G12" s="21"/>
    </row>
    <row r="13" spans="2:10" s="1" customFormat="1" ht="15.6" x14ac:dyDescent="0.25">
      <c r="E13" s="18" t="s">
        <v>13</v>
      </c>
      <c r="G13" s="21"/>
    </row>
    <row r="14" spans="2:10" s="1" customFormat="1" ht="15" x14ac:dyDescent="0.25">
      <c r="E14" s="22"/>
    </row>
    <row r="15" spans="2:10" s="1" customFormat="1" ht="15.6" x14ac:dyDescent="0.25">
      <c r="E15" s="18" t="s">
        <v>14</v>
      </c>
      <c r="G15" s="23"/>
    </row>
    <row r="16" spans="2:10"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c r="B25" s="3"/>
      <c r="C25" s="17"/>
      <c r="D25" s="17"/>
      <c r="E25" s="17"/>
      <c r="F25" s="17"/>
      <c r="G25" s="17"/>
      <c r="H25" s="17"/>
      <c r="I25" s="17"/>
      <c r="J25" s="17"/>
    </row>
    <row r="26" spans="2:10" x14ac:dyDescent="0.25"/>
    <row r="27" spans="2:10" x14ac:dyDescent="0.25"/>
    <row r="28" spans="2:10" x14ac:dyDescent="0.25"/>
    <row r="29" spans="2:10" x14ac:dyDescent="0.25"/>
    <row r="30" spans="2:10" x14ac:dyDescent="0.25"/>
    <row r="31" spans="2:10" x14ac:dyDescent="0.25"/>
    <row r="32" spans="2:10" x14ac:dyDescent="0.25"/>
    <row r="33" spans="2:10" x14ac:dyDescent="0.25"/>
    <row r="34" spans="2:10" x14ac:dyDescent="0.25"/>
    <row r="35" spans="2:10" x14ac:dyDescent="0.25"/>
    <row r="36" spans="2:10" x14ac:dyDescent="0.25"/>
    <row r="37" spans="2:10" ht="13.8" thickBot="1" x14ac:dyDescent="0.3">
      <c r="B37" s="24"/>
      <c r="C37" s="24"/>
      <c r="D37" s="24"/>
      <c r="E37" s="24"/>
      <c r="F37" s="24"/>
      <c r="G37" s="24"/>
      <c r="H37" s="24"/>
      <c r="I37" s="24"/>
      <c r="J37" s="24"/>
    </row>
    <row r="38" spans="2:10" x14ac:dyDescent="0.25"/>
  </sheetData>
  <phoneticPr fontId="6" type="noConversion"/>
  <pageMargins left="0.25" right="0.25" top="0.75" bottom="0.75" header="0.5" footer="0.5"/>
  <pageSetup paperSize="9" scale="95" orientation="landscape"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2"/>
  <dimension ref="A1:E54"/>
  <sheetViews>
    <sheetView showGridLines="0" zoomScaleNormal="100" workbookViewId="0">
      <selection sqref="A1:XFD1048576"/>
    </sheetView>
  </sheetViews>
  <sheetFormatPr defaultColWidth="8.77734375" defaultRowHeight="13.2" x14ac:dyDescent="0.25"/>
  <cols>
    <col min="1" max="1" width="85" style="26" customWidth="1"/>
    <col min="2" max="2" width="6.5546875" style="26" customWidth="1"/>
    <col min="3" max="5" width="21.77734375" style="26" customWidth="1"/>
    <col min="6" max="16384" width="8.77734375" style="26"/>
  </cols>
  <sheetData>
    <row r="1" spans="1:3" ht="15.6" x14ac:dyDescent="0.25">
      <c r="A1" s="4" t="s">
        <v>22</v>
      </c>
      <c r="B1" s="25"/>
    </row>
    <row r="2" spans="1:3" x14ac:dyDescent="0.25">
      <c r="A2" s="5" t="str">
        <f>"Company:  "&amp;CVS!G10</f>
        <v xml:space="preserve">Company:  </v>
      </c>
      <c r="B2" s="25"/>
    </row>
    <row r="3" spans="1:3" x14ac:dyDescent="0.25">
      <c r="A3" s="5" t="str">
        <f>"Reporting Period:"&amp;CVS!G12&amp;","&amp;CVS!G13</f>
        <v>Reporting Period:,</v>
      </c>
      <c r="B3" s="25"/>
    </row>
    <row r="4" spans="1:3" x14ac:dyDescent="0.25">
      <c r="A4" s="25"/>
      <c r="B4" s="25"/>
    </row>
    <row r="5" spans="1:3" x14ac:dyDescent="0.25">
      <c r="A5" s="27" t="s">
        <v>4</v>
      </c>
      <c r="B5" s="27"/>
    </row>
    <row r="6" spans="1:3" x14ac:dyDescent="0.25">
      <c r="B6" s="27"/>
    </row>
    <row r="7" spans="1:3" x14ac:dyDescent="0.25">
      <c r="A7" s="28" t="s">
        <v>23</v>
      </c>
      <c r="B7" s="29"/>
    </row>
    <row r="8" spans="1:3" x14ac:dyDescent="0.25">
      <c r="A8" s="29"/>
      <c r="B8" s="29"/>
    </row>
    <row r="9" spans="1:3" ht="26.4" x14ac:dyDescent="0.25">
      <c r="A9" s="30" t="s">
        <v>24</v>
      </c>
      <c r="B9" s="30" t="s">
        <v>10</v>
      </c>
      <c r="C9" s="31" t="s">
        <v>11</v>
      </c>
    </row>
    <row r="10" spans="1:3" x14ac:dyDescent="0.25">
      <c r="A10" s="30"/>
      <c r="B10" s="30"/>
      <c r="C10" s="31" t="s">
        <v>25</v>
      </c>
    </row>
    <row r="11" spans="1:3" x14ac:dyDescent="0.25">
      <c r="A11" s="30"/>
      <c r="B11" s="30"/>
      <c r="C11" s="31" t="s">
        <v>16</v>
      </c>
    </row>
    <row r="12" spans="1:3" x14ac:dyDescent="0.25">
      <c r="A12" s="32" t="s">
        <v>6</v>
      </c>
      <c r="B12" s="33">
        <v>11</v>
      </c>
      <c r="C12" s="34"/>
    </row>
    <row r="13" spans="1:3" x14ac:dyDescent="0.25">
      <c r="A13" s="35" t="s">
        <v>26</v>
      </c>
      <c r="B13" s="33">
        <f>B12+1</f>
        <v>12</v>
      </c>
      <c r="C13" s="36"/>
    </row>
    <row r="14" spans="1:3" x14ac:dyDescent="0.25">
      <c r="A14" s="35" t="s">
        <v>27</v>
      </c>
      <c r="B14" s="33">
        <f t="shared" ref="B14:B20" si="0">B13+1</f>
        <v>13</v>
      </c>
      <c r="C14" s="36"/>
    </row>
    <row r="15" spans="1:3" x14ac:dyDescent="0.25">
      <c r="A15" s="35" t="s">
        <v>28</v>
      </c>
      <c r="B15" s="33">
        <f t="shared" si="0"/>
        <v>14</v>
      </c>
      <c r="C15" s="36"/>
    </row>
    <row r="16" spans="1:3" x14ac:dyDescent="0.25">
      <c r="A16" s="35" t="s">
        <v>29</v>
      </c>
      <c r="B16" s="33">
        <f t="shared" si="0"/>
        <v>15</v>
      </c>
      <c r="C16" s="36"/>
    </row>
    <row r="17" spans="1:3" x14ac:dyDescent="0.25">
      <c r="A17" s="35" t="s">
        <v>30</v>
      </c>
      <c r="B17" s="33">
        <f t="shared" si="0"/>
        <v>16</v>
      </c>
      <c r="C17" s="36"/>
    </row>
    <row r="18" spans="1:3" x14ac:dyDescent="0.25">
      <c r="A18" s="35" t="s">
        <v>31</v>
      </c>
      <c r="B18" s="33">
        <f t="shared" si="0"/>
        <v>17</v>
      </c>
      <c r="C18" s="36"/>
    </row>
    <row r="19" spans="1:3" x14ac:dyDescent="0.25">
      <c r="A19" s="35" t="s">
        <v>32</v>
      </c>
      <c r="B19" s="33">
        <f t="shared" si="0"/>
        <v>18</v>
      </c>
      <c r="C19" s="36"/>
    </row>
    <row r="20" spans="1:3" x14ac:dyDescent="0.25">
      <c r="A20" s="35" t="s">
        <v>33</v>
      </c>
      <c r="B20" s="33">
        <f t="shared" si="0"/>
        <v>19</v>
      </c>
      <c r="C20" s="36"/>
    </row>
    <row r="21" spans="1:3" x14ac:dyDescent="0.25">
      <c r="B21" s="27"/>
    </row>
    <row r="22" spans="1:3" x14ac:dyDescent="0.25">
      <c r="A22" s="28" t="s">
        <v>34</v>
      </c>
      <c r="B22" s="28"/>
    </row>
    <row r="24" spans="1:3" ht="26.4" x14ac:dyDescent="0.25">
      <c r="A24" s="30" t="s">
        <v>24</v>
      </c>
      <c r="B24" s="30" t="s">
        <v>10</v>
      </c>
      <c r="C24" s="31" t="s">
        <v>35</v>
      </c>
    </row>
    <row r="25" spans="1:3" x14ac:dyDescent="0.25">
      <c r="A25" s="30"/>
      <c r="B25" s="30"/>
      <c r="C25" s="31" t="s">
        <v>16</v>
      </c>
    </row>
    <row r="26" spans="1:3" ht="26.4" x14ac:dyDescent="0.25">
      <c r="A26" s="35" t="s">
        <v>36</v>
      </c>
      <c r="B26" s="33">
        <f>B20+1</f>
        <v>20</v>
      </c>
      <c r="C26" s="37"/>
    </row>
    <row r="28" spans="1:3" x14ac:dyDescent="0.25">
      <c r="A28" s="28" t="s">
        <v>37</v>
      </c>
    </row>
    <row r="30" spans="1:3" ht="26.4" x14ac:dyDescent="0.25">
      <c r="A30" s="30" t="s">
        <v>24</v>
      </c>
      <c r="B30" s="30" t="s">
        <v>10</v>
      </c>
      <c r="C30" s="31" t="s">
        <v>38</v>
      </c>
    </row>
    <row r="31" spans="1:3" x14ac:dyDescent="0.25">
      <c r="A31" s="30"/>
      <c r="B31" s="30"/>
      <c r="C31" s="31" t="s">
        <v>16</v>
      </c>
    </row>
    <row r="32" spans="1:3" ht="26.4" x14ac:dyDescent="0.25">
      <c r="A32" s="35" t="s">
        <v>39</v>
      </c>
      <c r="B32" s="33">
        <f>B26+1</f>
        <v>21</v>
      </c>
      <c r="C32" s="38"/>
    </row>
    <row r="34" spans="1:5" x14ac:dyDescent="0.25">
      <c r="A34" s="28" t="s">
        <v>40</v>
      </c>
      <c r="B34" s="28"/>
    </row>
    <row r="36" spans="1:5" ht="39.6" x14ac:dyDescent="0.25">
      <c r="A36" s="30" t="s">
        <v>24</v>
      </c>
      <c r="B36" s="30" t="s">
        <v>10</v>
      </c>
      <c r="C36" s="31" t="s">
        <v>6</v>
      </c>
      <c r="D36" s="31" t="s">
        <v>41</v>
      </c>
      <c r="E36" s="31" t="s">
        <v>42</v>
      </c>
    </row>
    <row r="37" spans="1:5" ht="26.4" x14ac:dyDescent="0.25">
      <c r="A37" s="30"/>
      <c r="B37" s="30"/>
      <c r="C37" s="31" t="s">
        <v>38</v>
      </c>
      <c r="D37" s="31" t="s">
        <v>38</v>
      </c>
      <c r="E37" s="31" t="s">
        <v>38</v>
      </c>
    </row>
    <row r="38" spans="1:5" x14ac:dyDescent="0.25">
      <c r="A38" s="30"/>
      <c r="B38" s="30"/>
      <c r="C38" s="31" t="s">
        <v>16</v>
      </c>
      <c r="D38" s="31" t="s">
        <v>17</v>
      </c>
      <c r="E38" s="31" t="s">
        <v>19</v>
      </c>
    </row>
    <row r="39" spans="1:5" ht="26.4" x14ac:dyDescent="0.25">
      <c r="A39" s="35" t="s">
        <v>43</v>
      </c>
      <c r="B39" s="33">
        <f>B32+1</f>
        <v>22</v>
      </c>
      <c r="C39" s="39"/>
      <c r="D39" s="39"/>
      <c r="E39" s="39"/>
    </row>
    <row r="40" spans="1:5" ht="26.4" x14ac:dyDescent="0.25">
      <c r="A40" s="35" t="s">
        <v>44</v>
      </c>
      <c r="B40" s="33">
        <f>B39+1</f>
        <v>23</v>
      </c>
      <c r="C40" s="39"/>
      <c r="D40" s="39"/>
      <c r="E40" s="39"/>
    </row>
    <row r="41" spans="1:5" x14ac:dyDescent="0.25">
      <c r="A41" s="35" t="s">
        <v>45</v>
      </c>
      <c r="B41" s="33">
        <f t="shared" ref="B41:B44" si="1">B40+1</f>
        <v>24</v>
      </c>
      <c r="C41" s="40"/>
      <c r="D41" s="39"/>
      <c r="E41" s="39"/>
    </row>
    <row r="42" spans="1:5" x14ac:dyDescent="0.25">
      <c r="A42" s="35" t="s">
        <v>46</v>
      </c>
      <c r="B42" s="33">
        <f t="shared" si="1"/>
        <v>25</v>
      </c>
      <c r="C42" s="40"/>
      <c r="D42" s="39"/>
      <c r="E42" s="39"/>
    </row>
    <row r="43" spans="1:5" x14ac:dyDescent="0.25">
      <c r="A43" s="35" t="s">
        <v>47</v>
      </c>
      <c r="B43" s="33">
        <f t="shared" si="1"/>
        <v>26</v>
      </c>
      <c r="C43" s="39"/>
      <c r="D43" s="40"/>
      <c r="E43" s="40"/>
    </row>
    <row r="44" spans="1:5" x14ac:dyDescent="0.25">
      <c r="A44" s="35" t="s">
        <v>48</v>
      </c>
      <c r="B44" s="33">
        <f t="shared" si="1"/>
        <v>27</v>
      </c>
      <c r="C44" s="39"/>
      <c r="D44" s="40"/>
      <c r="E44" s="40"/>
    </row>
    <row r="46" spans="1:5" x14ac:dyDescent="0.25">
      <c r="A46" s="41" t="s">
        <v>49</v>
      </c>
    </row>
    <row r="48" spans="1:5" ht="26.4" x14ac:dyDescent="0.25">
      <c r="A48" s="42" t="s">
        <v>24</v>
      </c>
      <c r="B48" s="30" t="s">
        <v>10</v>
      </c>
      <c r="C48" s="31" t="s">
        <v>11</v>
      </c>
    </row>
    <row r="49" spans="1:3" ht="26.4" x14ac:dyDescent="0.25">
      <c r="A49" s="42"/>
      <c r="B49" s="30"/>
      <c r="C49" s="31" t="s">
        <v>38</v>
      </c>
    </row>
    <row r="50" spans="1:3" x14ac:dyDescent="0.25">
      <c r="A50" s="42"/>
      <c r="B50" s="30"/>
      <c r="C50" s="31" t="s">
        <v>16</v>
      </c>
    </row>
    <row r="51" spans="1:3" x14ac:dyDescent="0.25">
      <c r="A51" s="32" t="s">
        <v>50</v>
      </c>
      <c r="B51" s="33">
        <f>B44+1</f>
        <v>28</v>
      </c>
      <c r="C51" s="43"/>
    </row>
    <row r="52" spans="1:3" x14ac:dyDescent="0.25">
      <c r="A52" s="35" t="s">
        <v>20</v>
      </c>
      <c r="B52" s="33">
        <f>B51+1</f>
        <v>29</v>
      </c>
      <c r="C52" s="44"/>
    </row>
    <row r="53" spans="1:3" x14ac:dyDescent="0.25">
      <c r="A53" s="35" t="s">
        <v>9</v>
      </c>
      <c r="B53" s="33">
        <f>B52+1</f>
        <v>30</v>
      </c>
      <c r="C53" s="45"/>
    </row>
    <row r="54" spans="1:3" x14ac:dyDescent="0.25">
      <c r="A54" s="35" t="s">
        <v>8</v>
      </c>
      <c r="B54" s="33">
        <f>B53+1</f>
        <v>31</v>
      </c>
      <c r="C54" s="46"/>
    </row>
  </sheetData>
  <dataConsolidate/>
  <mergeCells count="10">
    <mergeCell ref="A36:A38"/>
    <mergeCell ref="B36:B38"/>
    <mergeCell ref="A48:A50"/>
    <mergeCell ref="B48:B50"/>
    <mergeCell ref="A9:A11"/>
    <mergeCell ref="B9:B11"/>
    <mergeCell ref="A24:A25"/>
    <mergeCell ref="B24:B25"/>
    <mergeCell ref="A30:A31"/>
    <mergeCell ref="B30:B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dimension ref="A1:C152"/>
  <sheetViews>
    <sheetView showGridLines="0" zoomScale="90" zoomScaleNormal="90" workbookViewId="0">
      <selection sqref="A1:XFD1048576"/>
    </sheetView>
  </sheetViews>
  <sheetFormatPr defaultColWidth="8.77734375" defaultRowHeight="13.2" x14ac:dyDescent="0.25"/>
  <cols>
    <col min="1" max="1" width="105.21875" style="26" customWidth="1"/>
    <col min="2" max="2" width="6.5546875" style="26" customWidth="1"/>
    <col min="3" max="3" width="22.5546875" style="26" customWidth="1"/>
    <col min="4" max="16384" width="8.77734375" style="26"/>
  </cols>
  <sheetData>
    <row r="1" spans="1:3" ht="17.399999999999999" x14ac:dyDescent="0.25">
      <c r="A1" s="4" t="s">
        <v>51</v>
      </c>
      <c r="B1" s="6"/>
    </row>
    <row r="2" spans="1:3" ht="17.399999999999999" x14ac:dyDescent="0.25">
      <c r="A2" s="5" t="str">
        <f>"Company:  "&amp;CVS!G10</f>
        <v xml:space="preserve">Company:  </v>
      </c>
      <c r="B2" s="6"/>
    </row>
    <row r="3" spans="1:3" ht="17.399999999999999" x14ac:dyDescent="0.25">
      <c r="A3" s="5" t="str">
        <f>"Reporting Period:"&amp;CVS!G12&amp;","&amp;CVS!G13</f>
        <v>Reporting Period:,</v>
      </c>
      <c r="B3" s="6"/>
    </row>
    <row r="4" spans="1:3" x14ac:dyDescent="0.25">
      <c r="A4" s="25"/>
      <c r="B4" s="25"/>
    </row>
    <row r="5" spans="1:3" x14ac:dyDescent="0.25">
      <c r="A5" s="27" t="s">
        <v>4</v>
      </c>
      <c r="B5" s="27"/>
    </row>
    <row r="6" spans="1:3" x14ac:dyDescent="0.25">
      <c r="B6" s="47"/>
    </row>
    <row r="7" spans="1:3" x14ac:dyDescent="0.25">
      <c r="A7" s="28" t="s">
        <v>52</v>
      </c>
      <c r="B7" s="48"/>
    </row>
    <row r="8" spans="1:3" x14ac:dyDescent="0.25">
      <c r="B8" s="47"/>
    </row>
    <row r="9" spans="1:3" ht="39.6" x14ac:dyDescent="0.25">
      <c r="A9" s="30" t="s">
        <v>24</v>
      </c>
      <c r="B9" s="30" t="s">
        <v>10</v>
      </c>
      <c r="C9" s="31" t="s">
        <v>53</v>
      </c>
    </row>
    <row r="10" spans="1:3" x14ac:dyDescent="0.25">
      <c r="A10" s="30"/>
      <c r="B10" s="30"/>
      <c r="C10" s="31" t="s">
        <v>38</v>
      </c>
    </row>
    <row r="11" spans="1:3" x14ac:dyDescent="0.25">
      <c r="A11" s="30"/>
      <c r="B11" s="30"/>
      <c r="C11" s="31" t="s">
        <v>16</v>
      </c>
    </row>
    <row r="12" spans="1:3" x14ac:dyDescent="0.25">
      <c r="A12" s="32" t="s">
        <v>54</v>
      </c>
      <c r="B12" s="33">
        <v>11</v>
      </c>
      <c r="C12" s="34"/>
    </row>
    <row r="13" spans="1:3" x14ac:dyDescent="0.25">
      <c r="A13" s="35" t="s">
        <v>55</v>
      </c>
      <c r="B13" s="33">
        <f>B12+1</f>
        <v>12</v>
      </c>
      <c r="C13" s="49"/>
    </row>
    <row r="14" spans="1:3" x14ac:dyDescent="0.25">
      <c r="A14" s="35" t="s">
        <v>56</v>
      </c>
      <c r="B14" s="33">
        <f t="shared" ref="B14:B16" si="0">B13+1</f>
        <v>13</v>
      </c>
      <c r="C14" s="49"/>
    </row>
    <row r="15" spans="1:3" x14ac:dyDescent="0.25">
      <c r="A15" s="35" t="s">
        <v>57</v>
      </c>
      <c r="B15" s="33">
        <f t="shared" si="0"/>
        <v>14</v>
      </c>
      <c r="C15" s="49"/>
    </row>
    <row r="16" spans="1:3" x14ac:dyDescent="0.25">
      <c r="A16" s="35" t="s">
        <v>58</v>
      </c>
      <c r="B16" s="33">
        <f t="shared" si="0"/>
        <v>15</v>
      </c>
      <c r="C16" s="49"/>
    </row>
    <row r="17" spans="1:3" x14ac:dyDescent="0.25">
      <c r="B17" s="47"/>
    </row>
    <row r="18" spans="1:3" x14ac:dyDescent="0.25">
      <c r="A18" s="28" t="s">
        <v>59</v>
      </c>
      <c r="B18" s="47"/>
    </row>
    <row r="19" spans="1:3" x14ac:dyDescent="0.25">
      <c r="B19" s="47"/>
    </row>
    <row r="20" spans="1:3" x14ac:dyDescent="0.25">
      <c r="A20" s="30" t="s">
        <v>24</v>
      </c>
      <c r="B20" s="30" t="s">
        <v>10</v>
      </c>
      <c r="C20" s="31" t="s">
        <v>60</v>
      </c>
    </row>
    <row r="21" spans="1:3" x14ac:dyDescent="0.25">
      <c r="A21" s="30"/>
      <c r="B21" s="30"/>
      <c r="C21" s="31" t="s">
        <v>38</v>
      </c>
    </row>
    <row r="22" spans="1:3" x14ac:dyDescent="0.25">
      <c r="A22" s="30"/>
      <c r="B22" s="30"/>
      <c r="C22" s="31" t="s">
        <v>16</v>
      </c>
    </row>
    <row r="23" spans="1:3" x14ac:dyDescent="0.25">
      <c r="A23" s="35" t="s">
        <v>61</v>
      </c>
      <c r="B23" s="33">
        <f>B16+1</f>
        <v>16</v>
      </c>
      <c r="C23" s="49"/>
    </row>
    <row r="24" spans="1:3" x14ac:dyDescent="0.25">
      <c r="B24" s="47"/>
    </row>
    <row r="25" spans="1:3" x14ac:dyDescent="0.25">
      <c r="A25" s="28" t="s">
        <v>62</v>
      </c>
      <c r="B25" s="47"/>
    </row>
    <row r="26" spans="1:3" x14ac:dyDescent="0.25">
      <c r="B26" s="47"/>
    </row>
    <row r="27" spans="1:3" x14ac:dyDescent="0.25">
      <c r="A27" s="42" t="s">
        <v>24</v>
      </c>
      <c r="B27" s="30" t="s">
        <v>10</v>
      </c>
      <c r="C27" s="31" t="s">
        <v>63</v>
      </c>
    </row>
    <row r="28" spans="1:3" x14ac:dyDescent="0.25">
      <c r="A28" s="42"/>
      <c r="B28" s="30"/>
      <c r="C28" s="31" t="s">
        <v>38</v>
      </c>
    </row>
    <row r="29" spans="1:3" x14ac:dyDescent="0.25">
      <c r="A29" s="42"/>
      <c r="B29" s="30"/>
      <c r="C29" s="31" t="s">
        <v>16</v>
      </c>
    </row>
    <row r="30" spans="1:3" x14ac:dyDescent="0.25">
      <c r="A30" s="32" t="s">
        <v>64</v>
      </c>
      <c r="B30" s="33">
        <f>B23+1</f>
        <v>17</v>
      </c>
      <c r="C30" s="34"/>
    </row>
    <row r="31" spans="1:3" x14ac:dyDescent="0.25">
      <c r="A31" s="35" t="s">
        <v>65</v>
      </c>
      <c r="B31" s="33">
        <f t="shared" ref="B31:B37" si="1">B30+1</f>
        <v>18</v>
      </c>
      <c r="C31" s="45"/>
    </row>
    <row r="32" spans="1:3" x14ac:dyDescent="0.25">
      <c r="A32" s="35" t="s">
        <v>66</v>
      </c>
      <c r="B32" s="33">
        <f t="shared" si="1"/>
        <v>19</v>
      </c>
      <c r="C32" s="45"/>
    </row>
    <row r="33" spans="1:3" x14ac:dyDescent="0.25">
      <c r="A33" s="35" t="s">
        <v>67</v>
      </c>
      <c r="B33" s="33">
        <f t="shared" si="1"/>
        <v>20</v>
      </c>
      <c r="C33" s="45"/>
    </row>
    <row r="34" spans="1:3" x14ac:dyDescent="0.25">
      <c r="A34" s="32" t="s">
        <v>68</v>
      </c>
      <c r="B34" s="33">
        <f t="shared" si="1"/>
        <v>21</v>
      </c>
      <c r="C34" s="34"/>
    </row>
    <row r="35" spans="1:3" x14ac:dyDescent="0.25">
      <c r="A35" s="35" t="s">
        <v>65</v>
      </c>
      <c r="B35" s="33">
        <f t="shared" si="1"/>
        <v>22</v>
      </c>
      <c r="C35" s="45"/>
    </row>
    <row r="36" spans="1:3" x14ac:dyDescent="0.25">
      <c r="A36" s="35" t="s">
        <v>66</v>
      </c>
      <c r="B36" s="33">
        <f t="shared" si="1"/>
        <v>23</v>
      </c>
      <c r="C36" s="45"/>
    </row>
    <row r="37" spans="1:3" x14ac:dyDescent="0.25">
      <c r="A37" s="35" t="s">
        <v>67</v>
      </c>
      <c r="B37" s="33">
        <f t="shared" si="1"/>
        <v>24</v>
      </c>
      <c r="C37" s="45"/>
    </row>
    <row r="38" spans="1:3" x14ac:dyDescent="0.25">
      <c r="B38" s="47"/>
    </row>
    <row r="39" spans="1:3" x14ac:dyDescent="0.25">
      <c r="A39" s="28" t="s">
        <v>69</v>
      </c>
      <c r="B39" s="48"/>
    </row>
    <row r="40" spans="1:3" x14ac:dyDescent="0.25">
      <c r="B40" s="47"/>
    </row>
    <row r="41" spans="1:3" ht="26.4" x14ac:dyDescent="0.25">
      <c r="A41" s="30" t="s">
        <v>24</v>
      </c>
      <c r="B41" s="30" t="s">
        <v>10</v>
      </c>
      <c r="C41" s="31" t="s">
        <v>70</v>
      </c>
    </row>
    <row r="42" spans="1:3" x14ac:dyDescent="0.25">
      <c r="A42" s="30"/>
      <c r="B42" s="30"/>
      <c r="C42" s="31" t="s">
        <v>38</v>
      </c>
    </row>
    <row r="43" spans="1:3" x14ac:dyDescent="0.25">
      <c r="A43" s="30"/>
      <c r="B43" s="30"/>
      <c r="C43" s="31" t="s">
        <v>16</v>
      </c>
    </row>
    <row r="44" spans="1:3" x14ac:dyDescent="0.25">
      <c r="A44" s="35" t="s">
        <v>71</v>
      </c>
      <c r="B44" s="33">
        <f>B37+1</f>
        <v>25</v>
      </c>
      <c r="C44" s="45"/>
    </row>
    <row r="45" spans="1:3" x14ac:dyDescent="0.25">
      <c r="A45" s="35" t="s">
        <v>72</v>
      </c>
      <c r="B45" s="33">
        <f t="shared" ref="B45:B50" si="2">B44+1</f>
        <v>26</v>
      </c>
      <c r="C45" s="45"/>
    </row>
    <row r="46" spans="1:3" x14ac:dyDescent="0.25">
      <c r="A46" s="35" t="s">
        <v>73</v>
      </c>
      <c r="B46" s="33">
        <f t="shared" si="2"/>
        <v>27</v>
      </c>
      <c r="C46" s="45"/>
    </row>
    <row r="47" spans="1:3" x14ac:dyDescent="0.25">
      <c r="A47" s="35" t="s">
        <v>74</v>
      </c>
      <c r="B47" s="33">
        <f t="shared" si="2"/>
        <v>28</v>
      </c>
      <c r="C47" s="45"/>
    </row>
    <row r="48" spans="1:3" x14ac:dyDescent="0.25">
      <c r="A48" s="35" t="s">
        <v>75</v>
      </c>
      <c r="B48" s="33">
        <f t="shared" si="2"/>
        <v>29</v>
      </c>
      <c r="C48" s="45"/>
    </row>
    <row r="49" spans="1:3" x14ac:dyDescent="0.25">
      <c r="A49" s="35" t="s">
        <v>76</v>
      </c>
      <c r="B49" s="33">
        <f t="shared" si="2"/>
        <v>30</v>
      </c>
      <c r="C49" s="45"/>
    </row>
    <row r="50" spans="1:3" x14ac:dyDescent="0.25">
      <c r="A50" s="35" t="s">
        <v>77</v>
      </c>
      <c r="B50" s="33">
        <f t="shared" si="2"/>
        <v>31</v>
      </c>
      <c r="C50" s="45"/>
    </row>
    <row r="51" spans="1:3" x14ac:dyDescent="0.25">
      <c r="B51" s="47"/>
    </row>
    <row r="52" spans="1:3" x14ac:dyDescent="0.25">
      <c r="A52" s="41" t="s">
        <v>78</v>
      </c>
      <c r="B52" s="50"/>
    </row>
    <row r="53" spans="1:3" x14ac:dyDescent="0.25">
      <c r="B53" s="47"/>
    </row>
    <row r="54" spans="1:3" ht="52.8" x14ac:dyDescent="0.25">
      <c r="A54" s="30" t="s">
        <v>24</v>
      </c>
      <c r="B54" s="30" t="s">
        <v>10</v>
      </c>
      <c r="C54" s="31" t="s">
        <v>79</v>
      </c>
    </row>
    <row r="55" spans="1:3" x14ac:dyDescent="0.25">
      <c r="A55" s="30"/>
      <c r="B55" s="30"/>
      <c r="C55" s="31" t="s">
        <v>38</v>
      </c>
    </row>
    <row r="56" spans="1:3" x14ac:dyDescent="0.25">
      <c r="A56" s="30"/>
      <c r="B56" s="30"/>
      <c r="C56" s="31" t="s">
        <v>16</v>
      </c>
    </row>
    <row r="57" spans="1:3" x14ac:dyDescent="0.25">
      <c r="A57" s="35" t="s">
        <v>80</v>
      </c>
      <c r="B57" s="33">
        <f>B50+1</f>
        <v>32</v>
      </c>
      <c r="C57" s="45"/>
    </row>
    <row r="58" spans="1:3" x14ac:dyDescent="0.25">
      <c r="A58" s="35" t="s">
        <v>81</v>
      </c>
      <c r="B58" s="33">
        <f t="shared" ref="B58:B60" si="3">B57+1</f>
        <v>33</v>
      </c>
      <c r="C58" s="45"/>
    </row>
    <row r="59" spans="1:3" x14ac:dyDescent="0.25">
      <c r="A59" s="35" t="s">
        <v>82</v>
      </c>
      <c r="B59" s="33">
        <f t="shared" si="3"/>
        <v>34</v>
      </c>
      <c r="C59" s="45"/>
    </row>
    <row r="60" spans="1:3" x14ac:dyDescent="0.25">
      <c r="A60" s="35" t="s">
        <v>83</v>
      </c>
      <c r="B60" s="33">
        <f t="shared" si="3"/>
        <v>35</v>
      </c>
      <c r="C60" s="45"/>
    </row>
    <row r="61" spans="1:3" x14ac:dyDescent="0.25">
      <c r="B61" s="47"/>
    </row>
    <row r="62" spans="1:3" x14ac:dyDescent="0.25">
      <c r="A62" s="41" t="s">
        <v>84</v>
      </c>
      <c r="B62" s="50"/>
    </row>
    <row r="63" spans="1:3" x14ac:dyDescent="0.25">
      <c r="B63" s="47"/>
    </row>
    <row r="64" spans="1:3" ht="26.4" x14ac:dyDescent="0.25">
      <c r="A64" s="30" t="s">
        <v>24</v>
      </c>
      <c r="B64" s="30" t="s">
        <v>10</v>
      </c>
      <c r="C64" s="31" t="s">
        <v>85</v>
      </c>
    </row>
    <row r="65" spans="1:3" x14ac:dyDescent="0.25">
      <c r="A65" s="30"/>
      <c r="B65" s="30"/>
      <c r="C65" s="31" t="s">
        <v>38</v>
      </c>
    </row>
    <row r="66" spans="1:3" x14ac:dyDescent="0.25">
      <c r="A66" s="30"/>
      <c r="B66" s="30"/>
      <c r="C66" s="31" t="s">
        <v>16</v>
      </c>
    </row>
    <row r="67" spans="1:3" x14ac:dyDescent="0.25">
      <c r="A67" s="32" t="s">
        <v>86</v>
      </c>
      <c r="B67" s="33">
        <f>B60+1</f>
        <v>36</v>
      </c>
      <c r="C67" s="34"/>
    </row>
    <row r="68" spans="1:3" x14ac:dyDescent="0.25">
      <c r="A68" s="35" t="s">
        <v>87</v>
      </c>
      <c r="B68" s="33">
        <f t="shared" ref="B68:B72" si="4">B67+1</f>
        <v>37</v>
      </c>
      <c r="C68" s="45"/>
    </row>
    <row r="69" spans="1:3" s="7" customFormat="1" x14ac:dyDescent="0.25">
      <c r="A69" s="32" t="s">
        <v>88</v>
      </c>
      <c r="B69" s="33">
        <f t="shared" si="4"/>
        <v>38</v>
      </c>
      <c r="C69" s="43"/>
    </row>
    <row r="70" spans="1:3" x14ac:dyDescent="0.25">
      <c r="A70" s="35" t="s">
        <v>89</v>
      </c>
      <c r="B70" s="33">
        <f t="shared" si="4"/>
        <v>39</v>
      </c>
      <c r="C70" s="45"/>
    </row>
    <row r="71" spans="1:3" x14ac:dyDescent="0.25">
      <c r="A71" s="35" t="s">
        <v>90</v>
      </c>
      <c r="B71" s="33">
        <f t="shared" si="4"/>
        <v>40</v>
      </c>
      <c r="C71" s="45"/>
    </row>
    <row r="72" spans="1:3" x14ac:dyDescent="0.25">
      <c r="A72" s="35" t="s">
        <v>91</v>
      </c>
      <c r="B72" s="33">
        <f t="shared" si="4"/>
        <v>41</v>
      </c>
      <c r="C72" s="45"/>
    </row>
    <row r="73" spans="1:3" x14ac:dyDescent="0.25">
      <c r="B73" s="47"/>
    </row>
    <row r="74" spans="1:3" x14ac:dyDescent="0.25">
      <c r="A74" s="41" t="s">
        <v>92</v>
      </c>
      <c r="B74" s="47"/>
    </row>
    <row r="75" spans="1:3" x14ac:dyDescent="0.25">
      <c r="B75" s="47"/>
    </row>
    <row r="76" spans="1:3" ht="26.4" x14ac:dyDescent="0.25">
      <c r="A76" s="30" t="s">
        <v>24</v>
      </c>
      <c r="B76" s="30" t="s">
        <v>10</v>
      </c>
      <c r="C76" s="31" t="s">
        <v>85</v>
      </c>
    </row>
    <row r="77" spans="1:3" x14ac:dyDescent="0.25">
      <c r="A77" s="30"/>
      <c r="B77" s="30"/>
      <c r="C77" s="31" t="s">
        <v>93</v>
      </c>
    </row>
    <row r="78" spans="1:3" x14ac:dyDescent="0.25">
      <c r="A78" s="30"/>
      <c r="B78" s="30"/>
      <c r="C78" s="31" t="s">
        <v>16</v>
      </c>
    </row>
    <row r="79" spans="1:3" x14ac:dyDescent="0.25">
      <c r="A79" s="32" t="s">
        <v>86</v>
      </c>
      <c r="B79" s="33">
        <f>B72+1</f>
        <v>42</v>
      </c>
      <c r="C79" s="43"/>
    </row>
    <row r="80" spans="1:3" x14ac:dyDescent="0.25">
      <c r="A80" s="35" t="s">
        <v>87</v>
      </c>
      <c r="B80" s="33">
        <f>B79+1</f>
        <v>43</v>
      </c>
      <c r="C80" s="45"/>
    </row>
    <row r="81" spans="1:3" s="7" customFormat="1" x14ac:dyDescent="0.25">
      <c r="A81" s="32" t="s">
        <v>88</v>
      </c>
      <c r="B81" s="33">
        <f t="shared" ref="B81:B84" si="5">B80+1</f>
        <v>44</v>
      </c>
      <c r="C81" s="43"/>
    </row>
    <row r="82" spans="1:3" x14ac:dyDescent="0.25">
      <c r="A82" s="35" t="s">
        <v>89</v>
      </c>
      <c r="B82" s="33">
        <f t="shared" si="5"/>
        <v>45</v>
      </c>
      <c r="C82" s="45"/>
    </row>
    <row r="83" spans="1:3" x14ac:dyDescent="0.25">
      <c r="A83" s="35" t="s">
        <v>90</v>
      </c>
      <c r="B83" s="33">
        <f t="shared" si="5"/>
        <v>46</v>
      </c>
      <c r="C83" s="45"/>
    </row>
    <row r="84" spans="1:3" x14ac:dyDescent="0.25">
      <c r="A84" s="35" t="s">
        <v>91</v>
      </c>
      <c r="B84" s="33">
        <f t="shared" si="5"/>
        <v>47</v>
      </c>
      <c r="C84" s="45"/>
    </row>
    <row r="85" spans="1:3" x14ac:dyDescent="0.25">
      <c r="B85" s="47"/>
    </row>
    <row r="86" spans="1:3" x14ac:dyDescent="0.25">
      <c r="A86" s="41" t="s">
        <v>94</v>
      </c>
      <c r="B86" s="50"/>
    </row>
    <row r="87" spans="1:3" x14ac:dyDescent="0.25">
      <c r="B87" s="50"/>
    </row>
    <row r="88" spans="1:3" x14ac:dyDescent="0.25">
      <c r="A88" s="30" t="s">
        <v>24</v>
      </c>
      <c r="B88" s="30" t="s">
        <v>10</v>
      </c>
      <c r="C88" s="31" t="s">
        <v>95</v>
      </c>
    </row>
    <row r="89" spans="1:3" x14ac:dyDescent="0.25">
      <c r="A89" s="30"/>
      <c r="B89" s="30"/>
      <c r="C89" s="31" t="s">
        <v>16</v>
      </c>
    </row>
    <row r="90" spans="1:3" x14ac:dyDescent="0.25">
      <c r="A90" s="35" t="s">
        <v>96</v>
      </c>
      <c r="B90" s="33">
        <f>B84+1</f>
        <v>48</v>
      </c>
      <c r="C90" s="36"/>
    </row>
    <row r="91" spans="1:3" x14ac:dyDescent="0.25">
      <c r="B91" s="50"/>
    </row>
    <row r="92" spans="1:3" x14ac:dyDescent="0.25">
      <c r="A92" s="41" t="s">
        <v>97</v>
      </c>
      <c r="B92" s="50"/>
    </row>
    <row r="93" spans="1:3" x14ac:dyDescent="0.25">
      <c r="B93" s="47"/>
    </row>
    <row r="94" spans="1:3" ht="26.4" x14ac:dyDescent="0.25">
      <c r="A94" s="30" t="s">
        <v>24</v>
      </c>
      <c r="B94" s="30" t="s">
        <v>10</v>
      </c>
      <c r="C94" s="31" t="s">
        <v>98</v>
      </c>
    </row>
    <row r="95" spans="1:3" x14ac:dyDescent="0.25">
      <c r="A95" s="30"/>
      <c r="B95" s="30"/>
      <c r="C95" s="31" t="s">
        <v>38</v>
      </c>
    </row>
    <row r="96" spans="1:3" x14ac:dyDescent="0.25">
      <c r="A96" s="30"/>
      <c r="B96" s="30"/>
      <c r="C96" s="31" t="s">
        <v>16</v>
      </c>
    </row>
    <row r="97" spans="1:3" x14ac:dyDescent="0.25">
      <c r="A97" s="35" t="s">
        <v>99</v>
      </c>
      <c r="B97" s="33">
        <f>B90+1</f>
        <v>49</v>
      </c>
      <c r="C97" s="51">
        <f>SUM(C98:C102)</f>
        <v>0</v>
      </c>
    </row>
    <row r="98" spans="1:3" x14ac:dyDescent="0.25">
      <c r="A98" s="35" t="s">
        <v>100</v>
      </c>
      <c r="B98" s="33">
        <f t="shared" ref="B98:B110" si="6">B97+1</f>
        <v>50</v>
      </c>
      <c r="C98" s="45"/>
    </row>
    <row r="99" spans="1:3" x14ac:dyDescent="0.25">
      <c r="A99" s="35" t="s">
        <v>101</v>
      </c>
      <c r="B99" s="33">
        <f t="shared" si="6"/>
        <v>51</v>
      </c>
      <c r="C99" s="45"/>
    </row>
    <row r="100" spans="1:3" x14ac:dyDescent="0.25">
      <c r="A100" s="35" t="s">
        <v>102</v>
      </c>
      <c r="B100" s="33">
        <f t="shared" si="6"/>
        <v>52</v>
      </c>
      <c r="C100" s="45"/>
    </row>
    <row r="101" spans="1:3" x14ac:dyDescent="0.25">
      <c r="A101" s="35" t="s">
        <v>103</v>
      </c>
      <c r="B101" s="33">
        <f t="shared" si="6"/>
        <v>53</v>
      </c>
      <c r="C101" s="45"/>
    </row>
    <row r="102" spans="1:3" x14ac:dyDescent="0.25">
      <c r="A102" s="35" t="s">
        <v>104</v>
      </c>
      <c r="B102" s="33">
        <f t="shared" si="6"/>
        <v>54</v>
      </c>
      <c r="C102" s="45"/>
    </row>
    <row r="103" spans="1:3" x14ac:dyDescent="0.25">
      <c r="A103" s="35" t="s">
        <v>105</v>
      </c>
      <c r="B103" s="33">
        <f t="shared" si="6"/>
        <v>55</v>
      </c>
      <c r="C103" s="51">
        <f>SUM(C104:C108)</f>
        <v>0</v>
      </c>
    </row>
    <row r="104" spans="1:3" x14ac:dyDescent="0.25">
      <c r="A104" s="35" t="s">
        <v>100</v>
      </c>
      <c r="B104" s="33">
        <f t="shared" si="6"/>
        <v>56</v>
      </c>
      <c r="C104" s="45"/>
    </row>
    <row r="105" spans="1:3" x14ac:dyDescent="0.25">
      <c r="A105" s="35" t="s">
        <v>101</v>
      </c>
      <c r="B105" s="33">
        <f t="shared" si="6"/>
        <v>57</v>
      </c>
      <c r="C105" s="45"/>
    </row>
    <row r="106" spans="1:3" x14ac:dyDescent="0.25">
      <c r="A106" s="35" t="s">
        <v>102</v>
      </c>
      <c r="B106" s="33">
        <f t="shared" si="6"/>
        <v>58</v>
      </c>
      <c r="C106" s="45"/>
    </row>
    <row r="107" spans="1:3" x14ac:dyDescent="0.25">
      <c r="A107" s="35" t="s">
        <v>103</v>
      </c>
      <c r="B107" s="33">
        <f t="shared" si="6"/>
        <v>59</v>
      </c>
      <c r="C107" s="45"/>
    </row>
    <row r="108" spans="1:3" x14ac:dyDescent="0.25">
      <c r="A108" s="35" t="s">
        <v>104</v>
      </c>
      <c r="B108" s="33">
        <f t="shared" si="6"/>
        <v>60</v>
      </c>
      <c r="C108" s="45"/>
    </row>
    <row r="109" spans="1:3" ht="26.4" x14ac:dyDescent="0.25">
      <c r="A109" s="35" t="s">
        <v>106</v>
      </c>
      <c r="B109" s="33">
        <f t="shared" si="6"/>
        <v>61</v>
      </c>
      <c r="C109" s="45"/>
    </row>
    <row r="110" spans="1:3" x14ac:dyDescent="0.25">
      <c r="A110" s="35" t="s">
        <v>107</v>
      </c>
      <c r="B110" s="33">
        <f t="shared" si="6"/>
        <v>62</v>
      </c>
      <c r="C110" s="45"/>
    </row>
    <row r="111" spans="1:3" x14ac:dyDescent="0.25">
      <c r="A111" s="52"/>
      <c r="B111" s="53"/>
    </row>
    <row r="112" spans="1:3" x14ac:dyDescent="0.25">
      <c r="A112" s="28" t="s">
        <v>108</v>
      </c>
      <c r="B112" s="48"/>
    </row>
    <row r="113" spans="1:3" x14ac:dyDescent="0.25">
      <c r="A113" s="28"/>
      <c r="B113" s="48"/>
    </row>
    <row r="114" spans="1:3" x14ac:dyDescent="0.25">
      <c r="A114" s="30" t="s">
        <v>24</v>
      </c>
      <c r="B114" s="30" t="s">
        <v>10</v>
      </c>
      <c r="C114" s="31" t="s">
        <v>38</v>
      </c>
    </row>
    <row r="115" spans="1:3" x14ac:dyDescent="0.25">
      <c r="A115" s="30"/>
      <c r="B115" s="30"/>
      <c r="C115" s="31" t="s">
        <v>16</v>
      </c>
    </row>
    <row r="116" spans="1:3" x14ac:dyDescent="0.25">
      <c r="A116" s="32" t="s">
        <v>109</v>
      </c>
      <c r="B116" s="33">
        <f>B110+1</f>
        <v>63</v>
      </c>
      <c r="C116" s="34"/>
    </row>
    <row r="117" spans="1:3" x14ac:dyDescent="0.25">
      <c r="A117" s="35" t="s">
        <v>110</v>
      </c>
      <c r="B117" s="33">
        <f t="shared" ref="B117:B123" si="7">B116+1</f>
        <v>64</v>
      </c>
      <c r="C117" s="45"/>
    </row>
    <row r="118" spans="1:3" x14ac:dyDescent="0.25">
      <c r="A118" s="35" t="s">
        <v>111</v>
      </c>
      <c r="B118" s="33">
        <f t="shared" si="7"/>
        <v>65</v>
      </c>
      <c r="C118" s="45"/>
    </row>
    <row r="119" spans="1:3" x14ac:dyDescent="0.25">
      <c r="A119" s="35" t="s">
        <v>112</v>
      </c>
      <c r="B119" s="33">
        <f t="shared" si="7"/>
        <v>66</v>
      </c>
      <c r="C119" s="45"/>
    </row>
    <row r="120" spans="1:3" x14ac:dyDescent="0.25">
      <c r="A120" s="32" t="s">
        <v>113</v>
      </c>
      <c r="B120" s="33">
        <f t="shared" si="7"/>
        <v>67</v>
      </c>
      <c r="C120" s="34"/>
    </row>
    <row r="121" spans="1:3" x14ac:dyDescent="0.25">
      <c r="A121" s="35" t="s">
        <v>110</v>
      </c>
      <c r="B121" s="33">
        <f t="shared" si="7"/>
        <v>68</v>
      </c>
      <c r="C121" s="45"/>
    </row>
    <row r="122" spans="1:3" x14ac:dyDescent="0.25">
      <c r="A122" s="35" t="s">
        <v>111</v>
      </c>
      <c r="B122" s="33">
        <f t="shared" si="7"/>
        <v>69</v>
      </c>
      <c r="C122" s="45"/>
    </row>
    <row r="123" spans="1:3" x14ac:dyDescent="0.25">
      <c r="A123" s="35" t="s">
        <v>112</v>
      </c>
      <c r="B123" s="33">
        <f t="shared" si="7"/>
        <v>70</v>
      </c>
      <c r="C123" s="45"/>
    </row>
    <row r="124" spans="1:3" x14ac:dyDescent="0.25">
      <c r="B124" s="47"/>
    </row>
    <row r="125" spans="1:3" x14ac:dyDescent="0.25">
      <c r="A125" s="28" t="s">
        <v>114</v>
      </c>
      <c r="B125" s="48"/>
    </row>
    <row r="126" spans="1:3" x14ac:dyDescent="0.25">
      <c r="B126" s="47"/>
    </row>
    <row r="127" spans="1:3" x14ac:dyDescent="0.25">
      <c r="A127" s="30" t="s">
        <v>24</v>
      </c>
      <c r="B127" s="30" t="s">
        <v>10</v>
      </c>
      <c r="C127" s="31" t="s">
        <v>38</v>
      </c>
    </row>
    <row r="128" spans="1:3" x14ac:dyDescent="0.25">
      <c r="A128" s="30"/>
      <c r="B128" s="30"/>
      <c r="C128" s="31" t="s">
        <v>16</v>
      </c>
    </row>
    <row r="129" spans="1:3" x14ac:dyDescent="0.25">
      <c r="A129" s="35" t="s">
        <v>115</v>
      </c>
      <c r="B129" s="33">
        <f>B123+1</f>
        <v>71</v>
      </c>
      <c r="C129" s="45"/>
    </row>
    <row r="130" spans="1:3" x14ac:dyDescent="0.25">
      <c r="A130" s="35" t="s">
        <v>116</v>
      </c>
      <c r="B130" s="33">
        <f>B129+1</f>
        <v>72</v>
      </c>
      <c r="C130" s="45"/>
    </row>
    <row r="131" spans="1:3" x14ac:dyDescent="0.25">
      <c r="A131" s="35" t="s">
        <v>117</v>
      </c>
      <c r="B131" s="33">
        <f t="shared" ref="B131:B135" si="8">B130+1</f>
        <v>73</v>
      </c>
      <c r="C131" s="45"/>
    </row>
    <row r="132" spans="1:3" x14ac:dyDescent="0.25">
      <c r="A132" s="35" t="s">
        <v>118</v>
      </c>
      <c r="B132" s="33">
        <f t="shared" si="8"/>
        <v>74</v>
      </c>
      <c r="C132" s="45"/>
    </row>
    <row r="133" spans="1:3" x14ac:dyDescent="0.25">
      <c r="A133" s="35" t="s">
        <v>119</v>
      </c>
      <c r="B133" s="33">
        <f t="shared" si="8"/>
        <v>75</v>
      </c>
      <c r="C133" s="45"/>
    </row>
    <row r="134" spans="1:3" x14ac:dyDescent="0.25">
      <c r="A134" s="35" t="s">
        <v>120</v>
      </c>
      <c r="B134" s="33">
        <f t="shared" si="8"/>
        <v>76</v>
      </c>
      <c r="C134" s="45"/>
    </row>
    <row r="135" spans="1:3" x14ac:dyDescent="0.25">
      <c r="A135" s="35" t="s">
        <v>121</v>
      </c>
      <c r="B135" s="33">
        <f t="shared" si="8"/>
        <v>77</v>
      </c>
      <c r="C135" s="45"/>
    </row>
    <row r="136" spans="1:3" x14ac:dyDescent="0.25">
      <c r="B136" s="47"/>
    </row>
    <row r="137" spans="1:3" x14ac:dyDescent="0.25">
      <c r="A137" s="28" t="s">
        <v>122</v>
      </c>
      <c r="B137" s="48"/>
    </row>
    <row r="138" spans="1:3" x14ac:dyDescent="0.25">
      <c r="B138" s="47"/>
    </row>
    <row r="139" spans="1:3" ht="26.4" x14ac:dyDescent="0.25">
      <c r="A139" s="30" t="s">
        <v>24</v>
      </c>
      <c r="B139" s="30" t="s">
        <v>10</v>
      </c>
      <c r="C139" s="31" t="s">
        <v>123</v>
      </c>
    </row>
    <row r="140" spans="1:3" x14ac:dyDescent="0.25">
      <c r="A140" s="30"/>
      <c r="B140" s="30"/>
      <c r="C140" s="31" t="s">
        <v>38</v>
      </c>
    </row>
    <row r="141" spans="1:3" x14ac:dyDescent="0.25">
      <c r="A141" s="30"/>
      <c r="B141" s="30"/>
      <c r="C141" s="31" t="s">
        <v>16</v>
      </c>
    </row>
    <row r="142" spans="1:3" x14ac:dyDescent="0.25">
      <c r="A142" s="35" t="s">
        <v>124</v>
      </c>
      <c r="B142" s="33">
        <f>B135+1</f>
        <v>78</v>
      </c>
      <c r="C142" s="45"/>
    </row>
    <row r="143" spans="1:3" x14ac:dyDescent="0.25">
      <c r="A143" s="35" t="s">
        <v>125</v>
      </c>
      <c r="B143" s="33">
        <f t="shared" ref="B143:B144" si="9">B142+1</f>
        <v>79</v>
      </c>
      <c r="C143" s="45"/>
    </row>
    <row r="144" spans="1:3" x14ac:dyDescent="0.25">
      <c r="A144" s="35" t="s">
        <v>126</v>
      </c>
      <c r="B144" s="33">
        <f t="shared" si="9"/>
        <v>80</v>
      </c>
      <c r="C144" s="45"/>
    </row>
    <row r="146" spans="1:3" x14ac:dyDescent="0.25">
      <c r="A146" s="28" t="s">
        <v>127</v>
      </c>
      <c r="B146" s="48"/>
    </row>
    <row r="147" spans="1:3" x14ac:dyDescent="0.25">
      <c r="B147" s="47"/>
    </row>
    <row r="148" spans="1:3" ht="39.6" x14ac:dyDescent="0.25">
      <c r="A148" s="30" t="s">
        <v>128</v>
      </c>
      <c r="B148" s="30" t="s">
        <v>10</v>
      </c>
      <c r="C148" s="31" t="s">
        <v>129</v>
      </c>
    </row>
    <row r="149" spans="1:3" x14ac:dyDescent="0.25">
      <c r="A149" s="30"/>
      <c r="B149" s="30"/>
      <c r="C149" s="31" t="s">
        <v>38</v>
      </c>
    </row>
    <row r="150" spans="1:3" x14ac:dyDescent="0.25">
      <c r="A150" s="30"/>
      <c r="B150" s="30"/>
      <c r="C150" s="31" t="s">
        <v>16</v>
      </c>
    </row>
    <row r="151" spans="1:3" ht="26.4" x14ac:dyDescent="0.25">
      <c r="A151" s="35" t="s">
        <v>130</v>
      </c>
      <c r="B151" s="33">
        <f>B144+1</f>
        <v>81</v>
      </c>
      <c r="C151" s="45"/>
    </row>
    <row r="152" spans="1:3" x14ac:dyDescent="0.25">
      <c r="A152" s="35" t="s">
        <v>750</v>
      </c>
      <c r="B152" s="33">
        <f t="shared" ref="B152" si="10">B151+1</f>
        <v>82</v>
      </c>
      <c r="C152" s="45"/>
    </row>
  </sheetData>
  <dataConsolidate/>
  <mergeCells count="26">
    <mergeCell ref="A9:A11"/>
    <mergeCell ref="B9:B11"/>
    <mergeCell ref="A20:A22"/>
    <mergeCell ref="B20:B22"/>
    <mergeCell ref="A27:A29"/>
    <mergeCell ref="B27:B29"/>
    <mergeCell ref="A41:A43"/>
    <mergeCell ref="B41:B43"/>
    <mergeCell ref="A54:A56"/>
    <mergeCell ref="B54:B56"/>
    <mergeCell ref="A64:A66"/>
    <mergeCell ref="B64:B66"/>
    <mergeCell ref="A76:A78"/>
    <mergeCell ref="B76:B78"/>
    <mergeCell ref="A88:A89"/>
    <mergeCell ref="B88:B89"/>
    <mergeCell ref="A94:A96"/>
    <mergeCell ref="B94:B96"/>
    <mergeCell ref="A148:A150"/>
    <mergeCell ref="B148:B150"/>
    <mergeCell ref="A114:A115"/>
    <mergeCell ref="B114:B115"/>
    <mergeCell ref="A127:A128"/>
    <mergeCell ref="B127:B128"/>
    <mergeCell ref="A139:A141"/>
    <mergeCell ref="B139:B14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4"/>
  <dimension ref="A1:F298"/>
  <sheetViews>
    <sheetView showGridLines="0" zoomScaleNormal="100" workbookViewId="0">
      <selection sqref="A1:XFD1048576"/>
    </sheetView>
  </sheetViews>
  <sheetFormatPr defaultColWidth="8.77734375" defaultRowHeight="13.2" x14ac:dyDescent="0.25"/>
  <cols>
    <col min="1" max="1" width="103.44140625" style="26" customWidth="1"/>
    <col min="2" max="2" width="7.5546875" style="26" customWidth="1"/>
    <col min="3" max="8" width="21.77734375" style="26" customWidth="1"/>
    <col min="9" max="16384" width="8.77734375" style="26"/>
  </cols>
  <sheetData>
    <row r="1" spans="1:4" ht="17.399999999999999" x14ac:dyDescent="0.25">
      <c r="A1" s="4" t="s">
        <v>131</v>
      </c>
      <c r="B1" s="6"/>
    </row>
    <row r="2" spans="1:4" ht="17.399999999999999" x14ac:dyDescent="0.25">
      <c r="A2" s="5" t="str">
        <f>"Company:  "&amp;CVS!G10</f>
        <v xml:space="preserve">Company:  </v>
      </c>
      <c r="B2" s="6"/>
    </row>
    <row r="3" spans="1:4" ht="17.399999999999999" x14ac:dyDescent="0.25">
      <c r="A3" s="5" t="str">
        <f>"Reporting Period:"&amp;CVS!G12&amp;","&amp;CVS!G13</f>
        <v>Reporting Period:,</v>
      </c>
      <c r="B3" s="6"/>
    </row>
    <row r="4" spans="1:4" x14ac:dyDescent="0.25">
      <c r="A4" s="25"/>
      <c r="B4" s="25"/>
    </row>
    <row r="5" spans="1:4" x14ac:dyDescent="0.25">
      <c r="A5" s="27" t="s">
        <v>4</v>
      </c>
      <c r="B5" s="27"/>
    </row>
    <row r="6" spans="1:4" x14ac:dyDescent="0.25">
      <c r="A6" s="25"/>
      <c r="B6" s="25"/>
    </row>
    <row r="7" spans="1:4" x14ac:dyDescent="0.25">
      <c r="A7" s="28" t="s">
        <v>132</v>
      </c>
      <c r="B7" s="28"/>
    </row>
    <row r="9" spans="1:4" x14ac:dyDescent="0.25">
      <c r="A9" s="30" t="s">
        <v>24</v>
      </c>
      <c r="B9" s="30" t="s">
        <v>10</v>
      </c>
      <c r="C9" s="31" t="s">
        <v>133</v>
      </c>
      <c r="D9" s="31" t="s">
        <v>134</v>
      </c>
    </row>
    <row r="10" spans="1:4" x14ac:dyDescent="0.25">
      <c r="A10" s="30"/>
      <c r="B10" s="30"/>
      <c r="C10" s="31" t="s">
        <v>93</v>
      </c>
      <c r="D10" s="31" t="s">
        <v>93</v>
      </c>
    </row>
    <row r="11" spans="1:4" x14ac:dyDescent="0.25">
      <c r="A11" s="30"/>
      <c r="B11" s="30"/>
      <c r="C11" s="31" t="s">
        <v>16</v>
      </c>
      <c r="D11" s="31" t="s">
        <v>17</v>
      </c>
    </row>
    <row r="12" spans="1:4" x14ac:dyDescent="0.25">
      <c r="A12" s="32" t="s">
        <v>6</v>
      </c>
      <c r="B12" s="33">
        <v>11</v>
      </c>
      <c r="C12" s="34"/>
      <c r="D12" s="34"/>
    </row>
    <row r="13" spans="1:4" x14ac:dyDescent="0.25">
      <c r="A13" s="35" t="s">
        <v>135</v>
      </c>
      <c r="B13" s="33">
        <f>B12+1</f>
        <v>12</v>
      </c>
      <c r="C13" s="54"/>
      <c r="D13" s="54"/>
    </row>
    <row r="14" spans="1:4" x14ac:dyDescent="0.25">
      <c r="A14" s="35" t="s">
        <v>136</v>
      </c>
      <c r="B14" s="33">
        <f t="shared" ref="B14:B23" si="0">B13+1</f>
        <v>13</v>
      </c>
      <c r="C14" s="54"/>
      <c r="D14" s="54"/>
    </row>
    <row r="15" spans="1:4" x14ac:dyDescent="0.25">
      <c r="A15" s="35" t="s">
        <v>137</v>
      </c>
      <c r="B15" s="33">
        <f t="shared" si="0"/>
        <v>14</v>
      </c>
      <c r="C15" s="54"/>
      <c r="D15" s="54"/>
    </row>
    <row r="16" spans="1:4" x14ac:dyDescent="0.25">
      <c r="A16" s="35" t="s">
        <v>138</v>
      </c>
      <c r="B16" s="33">
        <f t="shared" si="0"/>
        <v>15</v>
      </c>
      <c r="C16" s="54"/>
      <c r="D16" s="54"/>
    </row>
    <row r="17" spans="1:4" x14ac:dyDescent="0.25">
      <c r="A17" s="35" t="s">
        <v>139</v>
      </c>
      <c r="B17" s="33">
        <f t="shared" si="0"/>
        <v>16</v>
      </c>
      <c r="C17" s="54"/>
      <c r="D17" s="54"/>
    </row>
    <row r="18" spans="1:4" x14ac:dyDescent="0.25">
      <c r="A18" s="35" t="s">
        <v>140</v>
      </c>
      <c r="B18" s="33">
        <f t="shared" si="0"/>
        <v>17</v>
      </c>
      <c r="C18" s="54"/>
      <c r="D18" s="54"/>
    </row>
    <row r="19" spans="1:4" x14ac:dyDescent="0.25">
      <c r="A19" s="35" t="s">
        <v>141</v>
      </c>
      <c r="B19" s="33">
        <f t="shared" si="0"/>
        <v>18</v>
      </c>
      <c r="C19" s="54"/>
      <c r="D19" s="54"/>
    </row>
    <row r="20" spans="1:4" x14ac:dyDescent="0.25">
      <c r="A20" s="35" t="s">
        <v>142</v>
      </c>
      <c r="B20" s="33">
        <f t="shared" si="0"/>
        <v>19</v>
      </c>
      <c r="C20" s="54"/>
      <c r="D20" s="54"/>
    </row>
    <row r="21" spans="1:4" x14ac:dyDescent="0.25">
      <c r="A21" s="35" t="s">
        <v>143</v>
      </c>
      <c r="B21" s="33">
        <f t="shared" si="0"/>
        <v>20</v>
      </c>
      <c r="C21" s="54"/>
      <c r="D21" s="54"/>
    </row>
    <row r="22" spans="1:4" x14ac:dyDescent="0.25">
      <c r="A22" s="35" t="s">
        <v>144</v>
      </c>
      <c r="B22" s="33">
        <f t="shared" si="0"/>
        <v>21</v>
      </c>
      <c r="C22" s="54"/>
      <c r="D22" s="54"/>
    </row>
    <row r="23" spans="1:4" x14ac:dyDescent="0.25">
      <c r="A23" s="35" t="s">
        <v>145</v>
      </c>
      <c r="B23" s="33">
        <f t="shared" si="0"/>
        <v>22</v>
      </c>
      <c r="C23" s="54"/>
      <c r="D23" s="54"/>
    </row>
    <row r="24" spans="1:4" x14ac:dyDescent="0.25">
      <c r="B24" s="25"/>
    </row>
    <row r="25" spans="1:4" x14ac:dyDescent="0.25">
      <c r="A25" s="28" t="s">
        <v>146</v>
      </c>
      <c r="B25" s="28"/>
    </row>
    <row r="27" spans="1:4" x14ac:dyDescent="0.25">
      <c r="A27" s="30" t="s">
        <v>24</v>
      </c>
      <c r="B27" s="30" t="s">
        <v>10</v>
      </c>
      <c r="C27" s="31" t="s">
        <v>147</v>
      </c>
      <c r="D27" s="31" t="s">
        <v>148</v>
      </c>
    </row>
    <row r="28" spans="1:4" x14ac:dyDescent="0.25">
      <c r="A28" s="30"/>
      <c r="B28" s="30"/>
      <c r="C28" s="31" t="s">
        <v>93</v>
      </c>
      <c r="D28" s="31" t="s">
        <v>93</v>
      </c>
    </row>
    <row r="29" spans="1:4" x14ac:dyDescent="0.25">
      <c r="A29" s="30"/>
      <c r="B29" s="30"/>
      <c r="C29" s="31" t="s">
        <v>16</v>
      </c>
      <c r="D29" s="31" t="s">
        <v>17</v>
      </c>
    </row>
    <row r="30" spans="1:4" x14ac:dyDescent="0.25">
      <c r="A30" s="32" t="s">
        <v>6</v>
      </c>
      <c r="B30" s="55">
        <f>B23+1</f>
        <v>23</v>
      </c>
      <c r="C30" s="34"/>
      <c r="D30" s="34"/>
    </row>
    <row r="31" spans="1:4" x14ac:dyDescent="0.25">
      <c r="A31" s="35" t="s">
        <v>26</v>
      </c>
      <c r="B31" s="33">
        <f t="shared" ref="B31:B45" si="1">B30+1</f>
        <v>24</v>
      </c>
      <c r="C31" s="54"/>
      <c r="D31" s="54"/>
    </row>
    <row r="32" spans="1:4" x14ac:dyDescent="0.25">
      <c r="A32" s="35" t="s">
        <v>27</v>
      </c>
      <c r="B32" s="33">
        <f t="shared" si="1"/>
        <v>25</v>
      </c>
      <c r="C32" s="54"/>
      <c r="D32" s="54"/>
    </row>
    <row r="33" spans="1:4" x14ac:dyDescent="0.25">
      <c r="A33" s="35" t="s">
        <v>28</v>
      </c>
      <c r="B33" s="33">
        <f t="shared" si="1"/>
        <v>26</v>
      </c>
      <c r="C33" s="54"/>
      <c r="D33" s="54"/>
    </row>
    <row r="34" spans="1:4" x14ac:dyDescent="0.25">
      <c r="A34" s="35" t="s">
        <v>29</v>
      </c>
      <c r="B34" s="33">
        <f t="shared" si="1"/>
        <v>27</v>
      </c>
      <c r="C34" s="54"/>
      <c r="D34" s="54"/>
    </row>
    <row r="35" spans="1:4" x14ac:dyDescent="0.25">
      <c r="A35" s="35" t="s">
        <v>30</v>
      </c>
      <c r="B35" s="33">
        <f t="shared" si="1"/>
        <v>28</v>
      </c>
      <c r="C35" s="54"/>
      <c r="D35" s="54"/>
    </row>
    <row r="36" spans="1:4" x14ac:dyDescent="0.25">
      <c r="A36" s="35" t="s">
        <v>31</v>
      </c>
      <c r="B36" s="33">
        <f t="shared" si="1"/>
        <v>29</v>
      </c>
      <c r="C36" s="54"/>
      <c r="D36" s="54"/>
    </row>
    <row r="37" spans="1:4" x14ac:dyDescent="0.25">
      <c r="A37" s="35" t="s">
        <v>32</v>
      </c>
      <c r="B37" s="33">
        <f t="shared" si="1"/>
        <v>30</v>
      </c>
      <c r="C37" s="54"/>
      <c r="D37" s="54"/>
    </row>
    <row r="38" spans="1:4" x14ac:dyDescent="0.25">
      <c r="A38" s="35" t="s">
        <v>33</v>
      </c>
      <c r="B38" s="33">
        <f t="shared" si="1"/>
        <v>31</v>
      </c>
      <c r="C38" s="54"/>
      <c r="D38" s="54"/>
    </row>
    <row r="39" spans="1:4" x14ac:dyDescent="0.25">
      <c r="A39" s="35" t="s">
        <v>139</v>
      </c>
      <c r="B39" s="33">
        <f t="shared" si="1"/>
        <v>32</v>
      </c>
      <c r="C39" s="54"/>
      <c r="D39" s="54"/>
    </row>
    <row r="40" spans="1:4" x14ac:dyDescent="0.25">
      <c r="A40" s="35" t="s">
        <v>140</v>
      </c>
      <c r="B40" s="33">
        <f t="shared" si="1"/>
        <v>33</v>
      </c>
      <c r="C40" s="54"/>
      <c r="D40" s="54"/>
    </row>
    <row r="41" spans="1:4" x14ac:dyDescent="0.25">
      <c r="A41" s="35" t="s">
        <v>141</v>
      </c>
      <c r="B41" s="33">
        <f t="shared" si="1"/>
        <v>34</v>
      </c>
      <c r="C41" s="54"/>
      <c r="D41" s="54"/>
    </row>
    <row r="42" spans="1:4" x14ac:dyDescent="0.25">
      <c r="A42" s="35" t="s">
        <v>142</v>
      </c>
      <c r="B42" s="33">
        <f t="shared" si="1"/>
        <v>35</v>
      </c>
      <c r="C42" s="54"/>
      <c r="D42" s="54"/>
    </row>
    <row r="43" spans="1:4" x14ac:dyDescent="0.25">
      <c r="A43" s="35" t="s">
        <v>143</v>
      </c>
      <c r="B43" s="33">
        <f t="shared" si="1"/>
        <v>36</v>
      </c>
      <c r="C43" s="54"/>
      <c r="D43" s="54"/>
    </row>
    <row r="44" spans="1:4" x14ac:dyDescent="0.25">
      <c r="A44" s="35" t="s">
        <v>144</v>
      </c>
      <c r="B44" s="33">
        <f t="shared" si="1"/>
        <v>37</v>
      </c>
      <c r="C44" s="54"/>
      <c r="D44" s="54"/>
    </row>
    <row r="45" spans="1:4" x14ac:dyDescent="0.25">
      <c r="A45" s="35" t="s">
        <v>145</v>
      </c>
      <c r="B45" s="33">
        <f t="shared" si="1"/>
        <v>38</v>
      </c>
      <c r="C45" s="54"/>
      <c r="D45" s="54"/>
    </row>
    <row r="46" spans="1:4" x14ac:dyDescent="0.25">
      <c r="B46" s="25"/>
    </row>
    <row r="47" spans="1:4" x14ac:dyDescent="0.25">
      <c r="A47" s="28" t="s">
        <v>149</v>
      </c>
      <c r="B47" s="25"/>
    </row>
    <row r="48" spans="1:4" x14ac:dyDescent="0.25">
      <c r="B48" s="25"/>
    </row>
    <row r="49" spans="1:4" ht="26.4" x14ac:dyDescent="0.25">
      <c r="A49" s="30" t="s">
        <v>24</v>
      </c>
      <c r="B49" s="30" t="s">
        <v>10</v>
      </c>
      <c r="C49" s="31" t="s">
        <v>38</v>
      </c>
    </row>
    <row r="50" spans="1:4" x14ac:dyDescent="0.25">
      <c r="A50" s="30"/>
      <c r="B50" s="30"/>
      <c r="C50" s="31" t="s">
        <v>16</v>
      </c>
    </row>
    <row r="51" spans="1:4" x14ac:dyDescent="0.25">
      <c r="A51" s="32" t="s">
        <v>41</v>
      </c>
      <c r="B51" s="55">
        <f>B45+1</f>
        <v>39</v>
      </c>
      <c r="C51" s="34"/>
    </row>
    <row r="52" spans="1:4" x14ac:dyDescent="0.25">
      <c r="A52" s="35" t="s">
        <v>150</v>
      </c>
      <c r="B52" s="33">
        <f t="shared" ref="B52:B60" si="2">B51+1</f>
        <v>40</v>
      </c>
      <c r="C52" s="49"/>
    </row>
    <row r="53" spans="1:4" x14ac:dyDescent="0.25">
      <c r="A53" s="35" t="s">
        <v>151</v>
      </c>
      <c r="B53" s="33">
        <f t="shared" si="2"/>
        <v>41</v>
      </c>
      <c r="C53" s="49"/>
    </row>
    <row r="54" spans="1:4" x14ac:dyDescent="0.25">
      <c r="A54" s="35" t="s">
        <v>152</v>
      </c>
      <c r="B54" s="33">
        <f t="shared" si="2"/>
        <v>42</v>
      </c>
      <c r="C54" s="49"/>
    </row>
    <row r="55" spans="1:4" x14ac:dyDescent="0.25">
      <c r="A55" s="35" t="s">
        <v>153</v>
      </c>
      <c r="B55" s="33">
        <f t="shared" si="2"/>
        <v>43</v>
      </c>
      <c r="C55" s="49"/>
    </row>
    <row r="56" spans="1:4" x14ac:dyDescent="0.25">
      <c r="A56" s="32" t="s">
        <v>42</v>
      </c>
      <c r="B56" s="33">
        <f t="shared" si="2"/>
        <v>44</v>
      </c>
      <c r="C56" s="34"/>
    </row>
    <row r="57" spans="1:4" x14ac:dyDescent="0.25">
      <c r="A57" s="35" t="s">
        <v>150</v>
      </c>
      <c r="B57" s="33">
        <f t="shared" si="2"/>
        <v>45</v>
      </c>
      <c r="C57" s="49"/>
    </row>
    <row r="58" spans="1:4" x14ac:dyDescent="0.25">
      <c r="A58" s="35" t="s">
        <v>151</v>
      </c>
      <c r="B58" s="33">
        <f t="shared" si="2"/>
        <v>46</v>
      </c>
      <c r="C58" s="49"/>
    </row>
    <row r="59" spans="1:4" x14ac:dyDescent="0.25">
      <c r="A59" s="35" t="s">
        <v>152</v>
      </c>
      <c r="B59" s="33">
        <f t="shared" si="2"/>
        <v>47</v>
      </c>
      <c r="C59" s="49"/>
    </row>
    <row r="60" spans="1:4" x14ac:dyDescent="0.25">
      <c r="A60" s="35" t="s">
        <v>153</v>
      </c>
      <c r="B60" s="33">
        <f t="shared" si="2"/>
        <v>48</v>
      </c>
      <c r="C60" s="49"/>
    </row>
    <row r="61" spans="1:4" x14ac:dyDescent="0.25">
      <c r="B61" s="25"/>
    </row>
    <row r="62" spans="1:4" x14ac:dyDescent="0.25">
      <c r="A62" s="28" t="s">
        <v>154</v>
      </c>
      <c r="B62" s="28"/>
    </row>
    <row r="64" spans="1:4" ht="39.6" x14ac:dyDescent="0.25">
      <c r="A64" s="30" t="s">
        <v>24</v>
      </c>
      <c r="B64" s="30" t="s">
        <v>10</v>
      </c>
      <c r="C64" s="31" t="s">
        <v>41</v>
      </c>
      <c r="D64" s="31" t="s">
        <v>42</v>
      </c>
    </row>
    <row r="65" spans="1:4" ht="26.4" x14ac:dyDescent="0.25">
      <c r="A65" s="30"/>
      <c r="B65" s="30"/>
      <c r="C65" s="31" t="s">
        <v>38</v>
      </c>
      <c r="D65" s="31" t="s">
        <v>38</v>
      </c>
    </row>
    <row r="66" spans="1:4" x14ac:dyDescent="0.25">
      <c r="A66" s="30"/>
      <c r="B66" s="30"/>
      <c r="C66" s="31" t="s">
        <v>16</v>
      </c>
      <c r="D66" s="31" t="s">
        <v>17</v>
      </c>
    </row>
    <row r="67" spans="1:4" x14ac:dyDescent="0.25">
      <c r="A67" s="35" t="s">
        <v>155</v>
      </c>
      <c r="B67" s="55">
        <v>49</v>
      </c>
      <c r="C67" s="49"/>
      <c r="D67" s="49"/>
    </row>
    <row r="68" spans="1:4" x14ac:dyDescent="0.25">
      <c r="A68" s="35" t="s">
        <v>156</v>
      </c>
      <c r="B68" s="33">
        <f t="shared" ref="B68:B80" si="3">B67+1</f>
        <v>50</v>
      </c>
      <c r="C68" s="49"/>
      <c r="D68" s="49"/>
    </row>
    <row r="69" spans="1:4" x14ac:dyDescent="0.25">
      <c r="A69" s="35" t="s">
        <v>157</v>
      </c>
      <c r="B69" s="33">
        <f t="shared" si="3"/>
        <v>51</v>
      </c>
      <c r="C69" s="49"/>
      <c r="D69" s="49"/>
    </row>
    <row r="70" spans="1:4" x14ac:dyDescent="0.25">
      <c r="A70" s="35" t="s">
        <v>158</v>
      </c>
      <c r="B70" s="33">
        <f t="shared" si="3"/>
        <v>52</v>
      </c>
      <c r="C70" s="49"/>
      <c r="D70" s="49"/>
    </row>
    <row r="71" spans="1:4" x14ac:dyDescent="0.25">
      <c r="A71" s="35" t="s">
        <v>159</v>
      </c>
      <c r="B71" s="33">
        <f t="shared" si="3"/>
        <v>53</v>
      </c>
      <c r="C71" s="49"/>
      <c r="D71" s="49"/>
    </row>
    <row r="72" spans="1:4" x14ac:dyDescent="0.25">
      <c r="A72" s="35" t="s">
        <v>160</v>
      </c>
      <c r="B72" s="33">
        <f t="shared" si="3"/>
        <v>54</v>
      </c>
      <c r="C72" s="49"/>
      <c r="D72" s="49"/>
    </row>
    <row r="73" spans="1:4" x14ac:dyDescent="0.25">
      <c r="A73" s="35" t="s">
        <v>161</v>
      </c>
      <c r="B73" s="33">
        <f t="shared" si="3"/>
        <v>55</v>
      </c>
      <c r="C73" s="49"/>
      <c r="D73" s="49"/>
    </row>
    <row r="74" spans="1:4" x14ac:dyDescent="0.25">
      <c r="A74" s="35" t="s">
        <v>162</v>
      </c>
      <c r="B74" s="33">
        <f t="shared" si="3"/>
        <v>56</v>
      </c>
      <c r="C74" s="49"/>
      <c r="D74" s="49"/>
    </row>
    <row r="75" spans="1:4" x14ac:dyDescent="0.25">
      <c r="A75" s="35" t="s">
        <v>163</v>
      </c>
      <c r="B75" s="33">
        <f t="shared" si="3"/>
        <v>57</v>
      </c>
      <c r="C75" s="49"/>
      <c r="D75" s="49"/>
    </row>
    <row r="76" spans="1:4" x14ac:dyDescent="0.25">
      <c r="A76" s="35" t="s">
        <v>164</v>
      </c>
      <c r="B76" s="33">
        <f t="shared" si="3"/>
        <v>58</v>
      </c>
      <c r="C76" s="49"/>
      <c r="D76" s="49"/>
    </row>
    <row r="77" spans="1:4" x14ac:dyDescent="0.25">
      <c r="A77" s="35" t="s">
        <v>165</v>
      </c>
      <c r="B77" s="33">
        <f t="shared" si="3"/>
        <v>59</v>
      </c>
      <c r="C77" s="49"/>
      <c r="D77" s="49"/>
    </row>
    <row r="78" spans="1:4" x14ac:dyDescent="0.25">
      <c r="A78" s="35" t="s">
        <v>166</v>
      </c>
      <c r="B78" s="33">
        <f t="shared" si="3"/>
        <v>60</v>
      </c>
      <c r="C78" s="49"/>
      <c r="D78" s="49"/>
    </row>
    <row r="79" spans="1:4" x14ac:dyDescent="0.25">
      <c r="A79" s="35" t="s">
        <v>167</v>
      </c>
      <c r="B79" s="33">
        <f t="shared" si="3"/>
        <v>61</v>
      </c>
      <c r="C79" s="49"/>
      <c r="D79" s="49"/>
    </row>
    <row r="80" spans="1:4" x14ac:dyDescent="0.25">
      <c r="A80" s="35" t="s">
        <v>168</v>
      </c>
      <c r="B80" s="33">
        <f t="shared" si="3"/>
        <v>62</v>
      </c>
      <c r="C80" s="49"/>
      <c r="D80" s="49"/>
    </row>
    <row r="82" spans="1:3" x14ac:dyDescent="0.25">
      <c r="A82" s="28" t="s">
        <v>169</v>
      </c>
      <c r="B82" s="28"/>
    </row>
    <row r="84" spans="1:3" ht="26.4" x14ac:dyDescent="0.25">
      <c r="A84" s="30" t="s">
        <v>24</v>
      </c>
      <c r="B84" s="30" t="s">
        <v>10</v>
      </c>
      <c r="C84" s="31" t="s">
        <v>35</v>
      </c>
    </row>
    <row r="85" spans="1:3" x14ac:dyDescent="0.25">
      <c r="A85" s="30"/>
      <c r="B85" s="30"/>
      <c r="C85" s="31" t="s">
        <v>16</v>
      </c>
    </row>
    <row r="86" spans="1:3" x14ac:dyDescent="0.25">
      <c r="A86" s="32" t="s">
        <v>6</v>
      </c>
      <c r="B86" s="33">
        <v>63</v>
      </c>
      <c r="C86" s="34"/>
    </row>
    <row r="87" spans="1:3" x14ac:dyDescent="0.25">
      <c r="A87" s="56" t="s">
        <v>170</v>
      </c>
      <c r="B87" s="33">
        <f t="shared" ref="B87:B150" si="4">B86+1</f>
        <v>64</v>
      </c>
      <c r="C87" s="34"/>
    </row>
    <row r="88" spans="1:3" x14ac:dyDescent="0.25">
      <c r="A88" s="35" t="s">
        <v>26</v>
      </c>
      <c r="B88" s="33">
        <f t="shared" si="4"/>
        <v>65</v>
      </c>
      <c r="C88" s="54"/>
    </row>
    <row r="89" spans="1:3" x14ac:dyDescent="0.25">
      <c r="A89" s="35" t="s">
        <v>27</v>
      </c>
      <c r="B89" s="33">
        <f t="shared" si="4"/>
        <v>66</v>
      </c>
      <c r="C89" s="54"/>
    </row>
    <row r="90" spans="1:3" x14ac:dyDescent="0.25">
      <c r="A90" s="35" t="s">
        <v>28</v>
      </c>
      <c r="B90" s="33">
        <f t="shared" si="4"/>
        <v>67</v>
      </c>
      <c r="C90" s="54"/>
    </row>
    <row r="91" spans="1:3" x14ac:dyDescent="0.25">
      <c r="A91" s="35" t="s">
        <v>29</v>
      </c>
      <c r="B91" s="33">
        <f t="shared" si="4"/>
        <v>68</v>
      </c>
      <c r="C91" s="54"/>
    </row>
    <row r="92" spans="1:3" x14ac:dyDescent="0.25">
      <c r="A92" s="35" t="s">
        <v>30</v>
      </c>
      <c r="B92" s="33">
        <f t="shared" si="4"/>
        <v>69</v>
      </c>
      <c r="C92" s="54"/>
    </row>
    <row r="93" spans="1:3" x14ac:dyDescent="0.25">
      <c r="A93" s="35" t="s">
        <v>31</v>
      </c>
      <c r="B93" s="33">
        <f t="shared" si="4"/>
        <v>70</v>
      </c>
      <c r="C93" s="54"/>
    </row>
    <row r="94" spans="1:3" x14ac:dyDescent="0.25">
      <c r="A94" s="35" t="s">
        <v>32</v>
      </c>
      <c r="B94" s="33">
        <f t="shared" si="4"/>
        <v>71</v>
      </c>
      <c r="C94" s="54"/>
    </row>
    <row r="95" spans="1:3" x14ac:dyDescent="0.25">
      <c r="A95" s="35" t="s">
        <v>33</v>
      </c>
      <c r="B95" s="33">
        <f t="shared" si="4"/>
        <v>72</v>
      </c>
      <c r="C95" s="54"/>
    </row>
    <row r="96" spans="1:3" x14ac:dyDescent="0.25">
      <c r="A96" s="35" t="s">
        <v>139</v>
      </c>
      <c r="B96" s="33">
        <f t="shared" si="4"/>
        <v>73</v>
      </c>
      <c r="C96" s="54"/>
    </row>
    <row r="97" spans="1:3" x14ac:dyDescent="0.25">
      <c r="A97" s="35" t="s">
        <v>140</v>
      </c>
      <c r="B97" s="33">
        <f t="shared" si="4"/>
        <v>74</v>
      </c>
      <c r="C97" s="54"/>
    </row>
    <row r="98" spans="1:3" x14ac:dyDescent="0.25">
      <c r="A98" s="35" t="s">
        <v>141</v>
      </c>
      <c r="B98" s="33">
        <f t="shared" si="4"/>
        <v>75</v>
      </c>
      <c r="C98" s="54"/>
    </row>
    <row r="99" spans="1:3" x14ac:dyDescent="0.25">
      <c r="A99" s="35" t="s">
        <v>142</v>
      </c>
      <c r="B99" s="33">
        <f t="shared" si="4"/>
        <v>76</v>
      </c>
      <c r="C99" s="54"/>
    </row>
    <row r="100" spans="1:3" x14ac:dyDescent="0.25">
      <c r="A100" s="35" t="s">
        <v>143</v>
      </c>
      <c r="B100" s="33">
        <f t="shared" si="4"/>
        <v>77</v>
      </c>
      <c r="C100" s="54"/>
    </row>
    <row r="101" spans="1:3" x14ac:dyDescent="0.25">
      <c r="A101" s="35" t="s">
        <v>144</v>
      </c>
      <c r="B101" s="33">
        <f t="shared" si="4"/>
        <v>78</v>
      </c>
      <c r="C101" s="54"/>
    </row>
    <row r="102" spans="1:3" x14ac:dyDescent="0.25">
      <c r="A102" s="35" t="s">
        <v>145</v>
      </c>
      <c r="B102" s="33">
        <f t="shared" si="4"/>
        <v>79</v>
      </c>
      <c r="C102" s="54"/>
    </row>
    <row r="103" spans="1:3" x14ac:dyDescent="0.25">
      <c r="A103" s="56" t="s">
        <v>171</v>
      </c>
      <c r="B103" s="33">
        <f t="shared" si="4"/>
        <v>80</v>
      </c>
      <c r="C103" s="34"/>
    </row>
    <row r="104" spans="1:3" x14ac:dyDescent="0.25">
      <c r="A104" s="35" t="s">
        <v>26</v>
      </c>
      <c r="B104" s="33">
        <f t="shared" si="4"/>
        <v>81</v>
      </c>
      <c r="C104" s="54"/>
    </row>
    <row r="105" spans="1:3" x14ac:dyDescent="0.25">
      <c r="A105" s="35" t="s">
        <v>27</v>
      </c>
      <c r="B105" s="33">
        <f t="shared" si="4"/>
        <v>82</v>
      </c>
      <c r="C105" s="54"/>
    </row>
    <row r="106" spans="1:3" x14ac:dyDescent="0.25">
      <c r="A106" s="35" t="s">
        <v>28</v>
      </c>
      <c r="B106" s="33">
        <f t="shared" si="4"/>
        <v>83</v>
      </c>
      <c r="C106" s="54"/>
    </row>
    <row r="107" spans="1:3" x14ac:dyDescent="0.25">
      <c r="A107" s="35" t="s">
        <v>29</v>
      </c>
      <c r="B107" s="33">
        <f t="shared" si="4"/>
        <v>84</v>
      </c>
      <c r="C107" s="54"/>
    </row>
    <row r="108" spans="1:3" x14ac:dyDescent="0.25">
      <c r="A108" s="35" t="s">
        <v>30</v>
      </c>
      <c r="B108" s="33">
        <f t="shared" si="4"/>
        <v>85</v>
      </c>
      <c r="C108" s="54"/>
    </row>
    <row r="109" spans="1:3" x14ac:dyDescent="0.25">
      <c r="A109" s="35" t="s">
        <v>31</v>
      </c>
      <c r="B109" s="33">
        <f t="shared" si="4"/>
        <v>86</v>
      </c>
      <c r="C109" s="54"/>
    </row>
    <row r="110" spans="1:3" x14ac:dyDescent="0.25">
      <c r="A110" s="35" t="s">
        <v>32</v>
      </c>
      <c r="B110" s="33">
        <f t="shared" si="4"/>
        <v>87</v>
      </c>
      <c r="C110" s="54"/>
    </row>
    <row r="111" spans="1:3" x14ac:dyDescent="0.25">
      <c r="A111" s="35" t="s">
        <v>33</v>
      </c>
      <c r="B111" s="33">
        <f t="shared" si="4"/>
        <v>88</v>
      </c>
      <c r="C111" s="54"/>
    </row>
    <row r="112" spans="1:3" x14ac:dyDescent="0.25">
      <c r="A112" s="35" t="s">
        <v>139</v>
      </c>
      <c r="B112" s="33">
        <f t="shared" si="4"/>
        <v>89</v>
      </c>
      <c r="C112" s="54"/>
    </row>
    <row r="113" spans="1:3" x14ac:dyDescent="0.25">
      <c r="A113" s="35" t="s">
        <v>140</v>
      </c>
      <c r="B113" s="33">
        <f t="shared" si="4"/>
        <v>90</v>
      </c>
      <c r="C113" s="54"/>
    </row>
    <row r="114" spans="1:3" x14ac:dyDescent="0.25">
      <c r="A114" s="35" t="s">
        <v>141</v>
      </c>
      <c r="B114" s="33">
        <f t="shared" si="4"/>
        <v>91</v>
      </c>
      <c r="C114" s="54"/>
    </row>
    <row r="115" spans="1:3" x14ac:dyDescent="0.25">
      <c r="A115" s="35" t="s">
        <v>142</v>
      </c>
      <c r="B115" s="33">
        <f t="shared" si="4"/>
        <v>92</v>
      </c>
      <c r="C115" s="54"/>
    </row>
    <row r="116" spans="1:3" x14ac:dyDescent="0.25">
      <c r="A116" s="35" t="s">
        <v>143</v>
      </c>
      <c r="B116" s="33">
        <f t="shared" si="4"/>
        <v>93</v>
      </c>
      <c r="C116" s="54"/>
    </row>
    <row r="117" spans="1:3" x14ac:dyDescent="0.25">
      <c r="A117" s="35" t="s">
        <v>144</v>
      </c>
      <c r="B117" s="33">
        <f t="shared" si="4"/>
        <v>94</v>
      </c>
      <c r="C117" s="54"/>
    </row>
    <row r="118" spans="1:3" x14ac:dyDescent="0.25">
      <c r="A118" s="35" t="s">
        <v>145</v>
      </c>
      <c r="B118" s="33">
        <f t="shared" si="4"/>
        <v>95</v>
      </c>
      <c r="C118" s="54"/>
    </row>
    <row r="119" spans="1:3" x14ac:dyDescent="0.25">
      <c r="A119" s="56" t="s">
        <v>172</v>
      </c>
      <c r="B119" s="33">
        <f t="shared" si="4"/>
        <v>96</v>
      </c>
      <c r="C119" s="34"/>
    </row>
    <row r="120" spans="1:3" x14ac:dyDescent="0.25">
      <c r="A120" s="35" t="s">
        <v>135</v>
      </c>
      <c r="B120" s="33">
        <f t="shared" si="4"/>
        <v>97</v>
      </c>
      <c r="C120" s="54"/>
    </row>
    <row r="121" spans="1:3" x14ac:dyDescent="0.25">
      <c r="A121" s="35" t="s">
        <v>136</v>
      </c>
      <c r="B121" s="33">
        <f t="shared" si="4"/>
        <v>98</v>
      </c>
      <c r="C121" s="54"/>
    </row>
    <row r="122" spans="1:3" x14ac:dyDescent="0.25">
      <c r="A122" s="35" t="s">
        <v>137</v>
      </c>
      <c r="B122" s="33">
        <f t="shared" si="4"/>
        <v>99</v>
      </c>
      <c r="C122" s="54"/>
    </row>
    <row r="123" spans="1:3" x14ac:dyDescent="0.25">
      <c r="A123" s="35" t="s">
        <v>138</v>
      </c>
      <c r="B123" s="33">
        <f t="shared" si="4"/>
        <v>100</v>
      </c>
      <c r="C123" s="54"/>
    </row>
    <row r="124" spans="1:3" x14ac:dyDescent="0.25">
      <c r="A124" s="35" t="s">
        <v>139</v>
      </c>
      <c r="B124" s="33">
        <f t="shared" si="4"/>
        <v>101</v>
      </c>
      <c r="C124" s="54"/>
    </row>
    <row r="125" spans="1:3" x14ac:dyDescent="0.25">
      <c r="A125" s="35" t="s">
        <v>140</v>
      </c>
      <c r="B125" s="33">
        <f t="shared" si="4"/>
        <v>102</v>
      </c>
      <c r="C125" s="54"/>
    </row>
    <row r="126" spans="1:3" x14ac:dyDescent="0.25">
      <c r="A126" s="35" t="s">
        <v>141</v>
      </c>
      <c r="B126" s="33">
        <f t="shared" si="4"/>
        <v>103</v>
      </c>
      <c r="C126" s="54"/>
    </row>
    <row r="127" spans="1:3" x14ac:dyDescent="0.25">
      <c r="A127" s="35" t="s">
        <v>142</v>
      </c>
      <c r="B127" s="33">
        <f t="shared" si="4"/>
        <v>104</v>
      </c>
      <c r="C127" s="54"/>
    </row>
    <row r="128" spans="1:3" x14ac:dyDescent="0.25">
      <c r="A128" s="35" t="s">
        <v>143</v>
      </c>
      <c r="B128" s="33">
        <f t="shared" si="4"/>
        <v>105</v>
      </c>
      <c r="C128" s="54"/>
    </row>
    <row r="129" spans="1:3" x14ac:dyDescent="0.25">
      <c r="A129" s="35" t="s">
        <v>144</v>
      </c>
      <c r="B129" s="33">
        <f t="shared" si="4"/>
        <v>106</v>
      </c>
      <c r="C129" s="54"/>
    </row>
    <row r="130" spans="1:3" x14ac:dyDescent="0.25">
      <c r="A130" s="35" t="s">
        <v>145</v>
      </c>
      <c r="B130" s="33">
        <f t="shared" si="4"/>
        <v>107</v>
      </c>
      <c r="C130" s="54"/>
    </row>
    <row r="131" spans="1:3" x14ac:dyDescent="0.25">
      <c r="A131" s="56" t="s">
        <v>173</v>
      </c>
      <c r="B131" s="33">
        <f t="shared" si="4"/>
        <v>108</v>
      </c>
      <c r="C131" s="34"/>
    </row>
    <row r="132" spans="1:3" x14ac:dyDescent="0.25">
      <c r="A132" s="35" t="s">
        <v>135</v>
      </c>
      <c r="B132" s="33">
        <f t="shared" si="4"/>
        <v>109</v>
      </c>
      <c r="C132" s="54"/>
    </row>
    <row r="133" spans="1:3" x14ac:dyDescent="0.25">
      <c r="A133" s="35" t="s">
        <v>136</v>
      </c>
      <c r="B133" s="33">
        <f t="shared" si="4"/>
        <v>110</v>
      </c>
      <c r="C133" s="54"/>
    </row>
    <row r="134" spans="1:3" x14ac:dyDescent="0.25">
      <c r="A134" s="35" t="s">
        <v>137</v>
      </c>
      <c r="B134" s="33">
        <f t="shared" si="4"/>
        <v>111</v>
      </c>
      <c r="C134" s="54"/>
    </row>
    <row r="135" spans="1:3" x14ac:dyDescent="0.25">
      <c r="A135" s="35" t="s">
        <v>138</v>
      </c>
      <c r="B135" s="33">
        <f t="shared" si="4"/>
        <v>112</v>
      </c>
      <c r="C135" s="54"/>
    </row>
    <row r="136" spans="1:3" x14ac:dyDescent="0.25">
      <c r="A136" s="35" t="s">
        <v>139</v>
      </c>
      <c r="B136" s="33">
        <f t="shared" si="4"/>
        <v>113</v>
      </c>
      <c r="C136" s="54"/>
    </row>
    <row r="137" spans="1:3" x14ac:dyDescent="0.25">
      <c r="A137" s="35" t="s">
        <v>140</v>
      </c>
      <c r="B137" s="33">
        <f t="shared" si="4"/>
        <v>114</v>
      </c>
      <c r="C137" s="54"/>
    </row>
    <row r="138" spans="1:3" x14ac:dyDescent="0.25">
      <c r="A138" s="35" t="s">
        <v>141</v>
      </c>
      <c r="B138" s="33">
        <f t="shared" si="4"/>
        <v>115</v>
      </c>
      <c r="C138" s="54"/>
    </row>
    <row r="139" spans="1:3" x14ac:dyDescent="0.25">
      <c r="A139" s="35" t="s">
        <v>142</v>
      </c>
      <c r="B139" s="33">
        <f t="shared" si="4"/>
        <v>116</v>
      </c>
      <c r="C139" s="54"/>
    </row>
    <row r="140" spans="1:3" x14ac:dyDescent="0.25">
      <c r="A140" s="35" t="s">
        <v>143</v>
      </c>
      <c r="B140" s="33">
        <f t="shared" si="4"/>
        <v>117</v>
      </c>
      <c r="C140" s="54"/>
    </row>
    <row r="141" spans="1:3" x14ac:dyDescent="0.25">
      <c r="A141" s="35" t="s">
        <v>144</v>
      </c>
      <c r="B141" s="33">
        <f t="shared" si="4"/>
        <v>118</v>
      </c>
      <c r="C141" s="54"/>
    </row>
    <row r="142" spans="1:3" x14ac:dyDescent="0.25">
      <c r="A142" s="35" t="s">
        <v>145</v>
      </c>
      <c r="B142" s="33">
        <f t="shared" si="4"/>
        <v>119</v>
      </c>
      <c r="C142" s="54"/>
    </row>
    <row r="143" spans="1:3" x14ac:dyDescent="0.25">
      <c r="A143" s="32" t="s">
        <v>41</v>
      </c>
      <c r="B143" s="33">
        <f t="shared" si="4"/>
        <v>120</v>
      </c>
      <c r="C143" s="34"/>
    </row>
    <row r="144" spans="1:3" x14ac:dyDescent="0.25">
      <c r="A144" s="35" t="s">
        <v>174</v>
      </c>
      <c r="B144" s="33">
        <f t="shared" si="4"/>
        <v>121</v>
      </c>
      <c r="C144" s="57"/>
    </row>
    <row r="145" spans="1:6" x14ac:dyDescent="0.25">
      <c r="A145" s="35" t="s">
        <v>175</v>
      </c>
      <c r="B145" s="33">
        <f t="shared" si="4"/>
        <v>122</v>
      </c>
      <c r="C145" s="57"/>
    </row>
    <row r="146" spans="1:6" x14ac:dyDescent="0.25">
      <c r="A146" s="35" t="s">
        <v>176</v>
      </c>
      <c r="B146" s="33">
        <f t="shared" si="4"/>
        <v>123</v>
      </c>
      <c r="C146" s="57"/>
    </row>
    <row r="147" spans="1:6" x14ac:dyDescent="0.25">
      <c r="A147" s="35" t="s">
        <v>177</v>
      </c>
      <c r="B147" s="33">
        <f t="shared" si="4"/>
        <v>124</v>
      </c>
      <c r="C147" s="57"/>
    </row>
    <row r="148" spans="1:6" x14ac:dyDescent="0.25">
      <c r="A148" s="32" t="s">
        <v>42</v>
      </c>
      <c r="B148" s="33">
        <f t="shared" si="4"/>
        <v>125</v>
      </c>
      <c r="C148" s="34"/>
    </row>
    <row r="149" spans="1:6" x14ac:dyDescent="0.25">
      <c r="A149" s="35" t="s">
        <v>174</v>
      </c>
      <c r="B149" s="33">
        <f t="shared" si="4"/>
        <v>126</v>
      </c>
      <c r="C149" s="57"/>
    </row>
    <row r="150" spans="1:6" x14ac:dyDescent="0.25">
      <c r="A150" s="35" t="s">
        <v>175</v>
      </c>
      <c r="B150" s="33">
        <f t="shared" si="4"/>
        <v>127</v>
      </c>
      <c r="C150" s="57"/>
    </row>
    <row r="151" spans="1:6" x14ac:dyDescent="0.25">
      <c r="A151" s="35" t="s">
        <v>176</v>
      </c>
      <c r="B151" s="33">
        <f t="shared" ref="B151:B152" si="5">B150+1</f>
        <v>128</v>
      </c>
      <c r="C151" s="57"/>
    </row>
    <row r="152" spans="1:6" x14ac:dyDescent="0.25">
      <c r="A152" s="35" t="s">
        <v>177</v>
      </c>
      <c r="B152" s="33">
        <f t="shared" si="5"/>
        <v>129</v>
      </c>
      <c r="C152" s="57"/>
    </row>
    <row r="154" spans="1:6" x14ac:dyDescent="0.25">
      <c r="A154" s="28" t="s">
        <v>178</v>
      </c>
      <c r="B154" s="28"/>
    </row>
    <row r="156" spans="1:6" ht="26.4" x14ac:dyDescent="0.25">
      <c r="A156" s="30" t="s">
        <v>24</v>
      </c>
      <c r="B156" s="30" t="s">
        <v>10</v>
      </c>
      <c r="C156" s="31" t="s">
        <v>179</v>
      </c>
      <c r="D156" s="31" t="s">
        <v>180</v>
      </c>
      <c r="E156" s="31" t="s">
        <v>181</v>
      </c>
      <c r="F156" s="31" t="s">
        <v>182</v>
      </c>
    </row>
    <row r="157" spans="1:6" ht="26.4" x14ac:dyDescent="0.25">
      <c r="A157" s="30"/>
      <c r="B157" s="30"/>
      <c r="C157" s="31" t="s">
        <v>38</v>
      </c>
      <c r="D157" s="31" t="s">
        <v>38</v>
      </c>
      <c r="E157" s="31" t="s">
        <v>38</v>
      </c>
      <c r="F157" s="31" t="s">
        <v>38</v>
      </c>
    </row>
    <row r="158" spans="1:6" x14ac:dyDescent="0.25">
      <c r="A158" s="30"/>
      <c r="B158" s="30"/>
      <c r="C158" s="31" t="s">
        <v>16</v>
      </c>
      <c r="D158" s="31" t="s">
        <v>17</v>
      </c>
      <c r="E158" s="31" t="s">
        <v>19</v>
      </c>
      <c r="F158" s="31" t="s">
        <v>18</v>
      </c>
    </row>
    <row r="159" spans="1:6" x14ac:dyDescent="0.25">
      <c r="A159" s="32" t="s">
        <v>6</v>
      </c>
      <c r="B159" s="33">
        <f>B152+1</f>
        <v>130</v>
      </c>
      <c r="C159" s="34"/>
      <c r="D159" s="34"/>
      <c r="E159" s="34"/>
      <c r="F159" s="34"/>
    </row>
    <row r="160" spans="1:6" x14ac:dyDescent="0.25">
      <c r="A160" s="35" t="s">
        <v>26</v>
      </c>
      <c r="B160" s="33">
        <f t="shared" ref="B160:B167" si="6">B159+1</f>
        <v>131</v>
      </c>
      <c r="C160" s="58"/>
      <c r="D160" s="58"/>
      <c r="E160" s="58"/>
      <c r="F160" s="58"/>
    </row>
    <row r="161" spans="1:6" x14ac:dyDescent="0.25">
      <c r="A161" s="35" t="s">
        <v>27</v>
      </c>
      <c r="B161" s="33">
        <f t="shared" si="6"/>
        <v>132</v>
      </c>
      <c r="C161" s="58"/>
      <c r="D161" s="58"/>
      <c r="E161" s="58"/>
      <c r="F161" s="58"/>
    </row>
    <row r="162" spans="1:6" x14ac:dyDescent="0.25">
      <c r="A162" s="35" t="s">
        <v>28</v>
      </c>
      <c r="B162" s="33">
        <f t="shared" si="6"/>
        <v>133</v>
      </c>
      <c r="C162" s="58"/>
      <c r="D162" s="58"/>
      <c r="E162" s="58"/>
      <c r="F162" s="58"/>
    </row>
    <row r="163" spans="1:6" x14ac:dyDescent="0.25">
      <c r="A163" s="35" t="s">
        <v>29</v>
      </c>
      <c r="B163" s="33">
        <f t="shared" si="6"/>
        <v>134</v>
      </c>
      <c r="C163" s="58"/>
      <c r="D163" s="58"/>
      <c r="E163" s="58"/>
      <c r="F163" s="58"/>
    </row>
    <row r="164" spans="1:6" x14ac:dyDescent="0.25">
      <c r="A164" s="35" t="s">
        <v>30</v>
      </c>
      <c r="B164" s="33">
        <f t="shared" si="6"/>
        <v>135</v>
      </c>
      <c r="C164" s="58"/>
      <c r="D164" s="58"/>
      <c r="E164" s="58"/>
      <c r="F164" s="58"/>
    </row>
    <row r="165" spans="1:6" x14ac:dyDescent="0.25">
      <c r="A165" s="35" t="s">
        <v>31</v>
      </c>
      <c r="B165" s="33">
        <f t="shared" si="6"/>
        <v>136</v>
      </c>
      <c r="C165" s="58"/>
      <c r="D165" s="58"/>
      <c r="E165" s="58"/>
      <c r="F165" s="58"/>
    </row>
    <row r="166" spans="1:6" x14ac:dyDescent="0.25">
      <c r="A166" s="35" t="s">
        <v>32</v>
      </c>
      <c r="B166" s="33">
        <f t="shared" si="6"/>
        <v>137</v>
      </c>
      <c r="C166" s="58"/>
      <c r="D166" s="58"/>
      <c r="E166" s="58"/>
      <c r="F166" s="58"/>
    </row>
    <row r="167" spans="1:6" x14ac:dyDescent="0.25">
      <c r="A167" s="35" t="s">
        <v>33</v>
      </c>
      <c r="B167" s="33">
        <f t="shared" si="6"/>
        <v>138</v>
      </c>
      <c r="C167" s="58"/>
      <c r="D167" s="58"/>
      <c r="E167" s="58"/>
      <c r="F167" s="58"/>
    </row>
    <row r="169" spans="1:6" x14ac:dyDescent="0.25">
      <c r="A169" s="28" t="s">
        <v>183</v>
      </c>
      <c r="B169" s="28"/>
    </row>
    <row r="171" spans="1:6" x14ac:dyDescent="0.25">
      <c r="A171" s="30" t="s">
        <v>24</v>
      </c>
      <c r="B171" s="30" t="s">
        <v>10</v>
      </c>
      <c r="C171" s="31" t="s">
        <v>93</v>
      </c>
    </row>
    <row r="172" spans="1:6" x14ac:dyDescent="0.25">
      <c r="A172" s="30"/>
      <c r="B172" s="30"/>
      <c r="C172" s="31" t="s">
        <v>16</v>
      </c>
    </row>
    <row r="173" spans="1:6" x14ac:dyDescent="0.25">
      <c r="A173" s="32" t="s">
        <v>184</v>
      </c>
      <c r="B173" s="33">
        <f>B167+1</f>
        <v>139</v>
      </c>
      <c r="C173" s="34"/>
    </row>
    <row r="174" spans="1:6" x14ac:dyDescent="0.25">
      <c r="A174" s="35" t="s">
        <v>185</v>
      </c>
      <c r="B174" s="33">
        <f t="shared" ref="B174:B188" si="7">B173+1</f>
        <v>140</v>
      </c>
      <c r="C174" s="59"/>
    </row>
    <row r="175" spans="1:6" x14ac:dyDescent="0.25">
      <c r="A175" s="32" t="s">
        <v>186</v>
      </c>
      <c r="B175" s="33">
        <f t="shared" si="7"/>
        <v>141</v>
      </c>
      <c r="C175" s="34"/>
    </row>
    <row r="176" spans="1:6" x14ac:dyDescent="0.25">
      <c r="A176" s="35" t="s">
        <v>185</v>
      </c>
      <c r="B176" s="33">
        <f t="shared" si="7"/>
        <v>142</v>
      </c>
      <c r="C176" s="59"/>
    </row>
    <row r="177" spans="1:3" x14ac:dyDescent="0.25">
      <c r="A177" s="32" t="s">
        <v>187</v>
      </c>
      <c r="B177" s="33">
        <f t="shared" si="7"/>
        <v>143</v>
      </c>
      <c r="C177" s="34"/>
    </row>
    <row r="178" spans="1:3" x14ac:dyDescent="0.25">
      <c r="A178" s="35" t="s">
        <v>185</v>
      </c>
      <c r="B178" s="33">
        <f t="shared" si="7"/>
        <v>144</v>
      </c>
      <c r="C178" s="59"/>
    </row>
    <row r="179" spans="1:3" x14ac:dyDescent="0.25">
      <c r="A179" s="32" t="s">
        <v>188</v>
      </c>
      <c r="B179" s="33">
        <f t="shared" si="7"/>
        <v>145</v>
      </c>
      <c r="C179" s="34"/>
    </row>
    <row r="180" spans="1:3" x14ac:dyDescent="0.25">
      <c r="A180" s="35" t="s">
        <v>185</v>
      </c>
      <c r="B180" s="33">
        <f t="shared" si="7"/>
        <v>146</v>
      </c>
      <c r="C180" s="59"/>
    </row>
    <row r="181" spans="1:3" x14ac:dyDescent="0.25">
      <c r="A181" s="32" t="s">
        <v>189</v>
      </c>
      <c r="B181" s="33">
        <f t="shared" si="7"/>
        <v>147</v>
      </c>
      <c r="C181" s="43"/>
    </row>
    <row r="182" spans="1:3" x14ac:dyDescent="0.25">
      <c r="A182" s="35" t="s">
        <v>190</v>
      </c>
      <c r="B182" s="33">
        <f t="shared" si="7"/>
        <v>148</v>
      </c>
      <c r="C182" s="59"/>
    </row>
    <row r="183" spans="1:3" x14ac:dyDescent="0.25">
      <c r="A183" s="32" t="s">
        <v>191</v>
      </c>
      <c r="B183" s="33">
        <f t="shared" si="7"/>
        <v>149</v>
      </c>
      <c r="C183" s="34"/>
    </row>
    <row r="184" spans="1:3" x14ac:dyDescent="0.25">
      <c r="A184" s="35" t="s">
        <v>190</v>
      </c>
      <c r="B184" s="33">
        <f t="shared" si="7"/>
        <v>150</v>
      </c>
      <c r="C184" s="59"/>
    </row>
    <row r="185" spans="1:3" x14ac:dyDescent="0.25">
      <c r="A185" s="32" t="s">
        <v>192</v>
      </c>
      <c r="B185" s="33">
        <f t="shared" si="7"/>
        <v>151</v>
      </c>
      <c r="C185" s="34"/>
    </row>
    <row r="186" spans="1:3" x14ac:dyDescent="0.25">
      <c r="A186" s="35" t="s">
        <v>190</v>
      </c>
      <c r="B186" s="33">
        <f t="shared" si="7"/>
        <v>152</v>
      </c>
      <c r="C186" s="59"/>
    </row>
    <row r="187" spans="1:3" x14ac:dyDescent="0.25">
      <c r="A187" s="32" t="s">
        <v>193</v>
      </c>
      <c r="B187" s="33">
        <f t="shared" si="7"/>
        <v>153</v>
      </c>
      <c r="C187" s="34"/>
    </row>
    <row r="188" spans="1:3" x14ac:dyDescent="0.25">
      <c r="A188" s="35" t="s">
        <v>190</v>
      </c>
      <c r="B188" s="33">
        <f t="shared" si="7"/>
        <v>154</v>
      </c>
      <c r="C188" s="59"/>
    </row>
    <row r="190" spans="1:3" x14ac:dyDescent="0.25">
      <c r="A190" s="28" t="s">
        <v>194</v>
      </c>
      <c r="B190" s="28"/>
    </row>
    <row r="192" spans="1:3" ht="26.4" x14ac:dyDescent="0.25">
      <c r="A192" s="30" t="s">
        <v>24</v>
      </c>
      <c r="B192" s="30" t="s">
        <v>10</v>
      </c>
      <c r="C192" s="31" t="s">
        <v>195</v>
      </c>
    </row>
    <row r="193" spans="1:3" x14ac:dyDescent="0.25">
      <c r="A193" s="30"/>
      <c r="B193" s="30"/>
      <c r="C193" s="31" t="s">
        <v>93</v>
      </c>
    </row>
    <row r="194" spans="1:3" x14ac:dyDescent="0.25">
      <c r="A194" s="30"/>
      <c r="B194" s="30"/>
      <c r="C194" s="31" t="s">
        <v>16</v>
      </c>
    </row>
    <row r="195" spans="1:3" x14ac:dyDescent="0.25">
      <c r="A195" s="32" t="s">
        <v>196</v>
      </c>
      <c r="B195" s="33">
        <f>B188+1</f>
        <v>155</v>
      </c>
      <c r="C195" s="34"/>
    </row>
    <row r="196" spans="1:3" x14ac:dyDescent="0.25">
      <c r="A196" s="56" t="s">
        <v>197</v>
      </c>
      <c r="B196" s="33">
        <f>B195+1</f>
        <v>156</v>
      </c>
      <c r="C196" s="34"/>
    </row>
    <row r="197" spans="1:3" x14ac:dyDescent="0.25">
      <c r="A197" s="60" t="s">
        <v>304</v>
      </c>
      <c r="B197" s="33">
        <f t="shared" ref="B197:B230" si="8">B196+1</f>
        <v>157</v>
      </c>
      <c r="C197" s="59"/>
    </row>
    <row r="198" spans="1:3" x14ac:dyDescent="0.25">
      <c r="A198" s="60" t="s">
        <v>305</v>
      </c>
      <c r="B198" s="33">
        <f t="shared" si="8"/>
        <v>158</v>
      </c>
      <c r="C198" s="59"/>
    </row>
    <row r="199" spans="1:3" x14ac:dyDescent="0.25">
      <c r="A199" s="60" t="s">
        <v>306</v>
      </c>
      <c r="B199" s="33">
        <f t="shared" si="8"/>
        <v>159</v>
      </c>
      <c r="C199" s="59"/>
    </row>
    <row r="200" spans="1:3" ht="39.6" x14ac:dyDescent="0.25">
      <c r="A200" s="60" t="s">
        <v>307</v>
      </c>
      <c r="B200" s="33">
        <f t="shared" si="8"/>
        <v>160</v>
      </c>
      <c r="C200" s="59"/>
    </row>
    <row r="201" spans="1:3" x14ac:dyDescent="0.25">
      <c r="A201" s="60" t="s">
        <v>308</v>
      </c>
      <c r="B201" s="33">
        <f t="shared" si="8"/>
        <v>161</v>
      </c>
      <c r="C201" s="59"/>
    </row>
    <row r="202" spans="1:3" x14ac:dyDescent="0.25">
      <c r="A202" s="56" t="s">
        <v>198</v>
      </c>
      <c r="B202" s="33">
        <f t="shared" si="8"/>
        <v>162</v>
      </c>
      <c r="C202" s="34"/>
    </row>
    <row r="203" spans="1:3" x14ac:dyDescent="0.25">
      <c r="A203" s="60" t="s">
        <v>309</v>
      </c>
      <c r="B203" s="33">
        <f t="shared" si="8"/>
        <v>163</v>
      </c>
      <c r="C203" s="59"/>
    </row>
    <row r="204" spans="1:3" x14ac:dyDescent="0.25">
      <c r="A204" s="60" t="s">
        <v>310</v>
      </c>
      <c r="B204" s="33">
        <f t="shared" si="8"/>
        <v>164</v>
      </c>
      <c r="C204" s="59"/>
    </row>
    <row r="205" spans="1:3" x14ac:dyDescent="0.25">
      <c r="A205" s="60" t="s">
        <v>311</v>
      </c>
      <c r="B205" s="33">
        <f t="shared" si="8"/>
        <v>165</v>
      </c>
      <c r="C205" s="59"/>
    </row>
    <row r="206" spans="1:3" x14ac:dyDescent="0.25">
      <c r="A206" s="60" t="s">
        <v>312</v>
      </c>
      <c r="B206" s="33">
        <f t="shared" si="8"/>
        <v>166</v>
      </c>
      <c r="C206" s="59"/>
    </row>
    <row r="207" spans="1:3" x14ac:dyDescent="0.25">
      <c r="A207" s="60" t="s">
        <v>313</v>
      </c>
      <c r="B207" s="33">
        <f t="shared" si="8"/>
        <v>167</v>
      </c>
      <c r="C207" s="59"/>
    </row>
    <row r="208" spans="1:3" x14ac:dyDescent="0.25">
      <c r="A208" s="56" t="s">
        <v>199</v>
      </c>
      <c r="B208" s="33">
        <f t="shared" si="8"/>
        <v>168</v>
      </c>
      <c r="C208" s="34"/>
    </row>
    <row r="209" spans="1:3" x14ac:dyDescent="0.25">
      <c r="A209" s="60" t="s">
        <v>314</v>
      </c>
      <c r="B209" s="33">
        <f t="shared" si="8"/>
        <v>169</v>
      </c>
      <c r="C209" s="59"/>
    </row>
    <row r="210" spans="1:3" x14ac:dyDescent="0.25">
      <c r="A210" s="60" t="s">
        <v>315</v>
      </c>
      <c r="B210" s="33">
        <f t="shared" si="8"/>
        <v>170</v>
      </c>
      <c r="C210" s="59"/>
    </row>
    <row r="211" spans="1:3" x14ac:dyDescent="0.25">
      <c r="A211" s="60" t="s">
        <v>316</v>
      </c>
      <c r="B211" s="33">
        <f t="shared" si="8"/>
        <v>171</v>
      </c>
      <c r="C211" s="59"/>
    </row>
    <row r="212" spans="1:3" x14ac:dyDescent="0.25">
      <c r="A212" s="60" t="s">
        <v>317</v>
      </c>
      <c r="B212" s="33">
        <f t="shared" si="8"/>
        <v>172</v>
      </c>
      <c r="C212" s="59"/>
    </row>
    <row r="213" spans="1:3" x14ac:dyDescent="0.25">
      <c r="A213" s="60" t="s">
        <v>318</v>
      </c>
      <c r="B213" s="33">
        <f t="shared" si="8"/>
        <v>173</v>
      </c>
      <c r="C213" s="59"/>
    </row>
    <row r="214" spans="1:3" x14ac:dyDescent="0.25">
      <c r="A214" s="56" t="s">
        <v>200</v>
      </c>
      <c r="B214" s="33">
        <f t="shared" si="8"/>
        <v>174</v>
      </c>
      <c r="C214" s="34"/>
    </row>
    <row r="215" spans="1:3" x14ac:dyDescent="0.25">
      <c r="A215" s="60" t="s">
        <v>319</v>
      </c>
      <c r="B215" s="33">
        <f t="shared" si="8"/>
        <v>175</v>
      </c>
      <c r="C215" s="59"/>
    </row>
    <row r="216" spans="1:3" x14ac:dyDescent="0.25">
      <c r="A216" s="60" t="s">
        <v>320</v>
      </c>
      <c r="B216" s="33">
        <f t="shared" si="8"/>
        <v>176</v>
      </c>
      <c r="C216" s="59"/>
    </row>
    <row r="217" spans="1:3" x14ac:dyDescent="0.25">
      <c r="A217" s="60" t="s">
        <v>321</v>
      </c>
      <c r="B217" s="33">
        <f t="shared" si="8"/>
        <v>177</v>
      </c>
      <c r="C217" s="59"/>
    </row>
    <row r="218" spans="1:3" x14ac:dyDescent="0.25">
      <c r="A218" s="60" t="s">
        <v>322</v>
      </c>
      <c r="B218" s="33">
        <f t="shared" si="8"/>
        <v>178</v>
      </c>
      <c r="C218" s="59"/>
    </row>
    <row r="219" spans="1:3" x14ac:dyDescent="0.25">
      <c r="A219" s="60" t="s">
        <v>323</v>
      </c>
      <c r="B219" s="33">
        <f t="shared" si="8"/>
        <v>179</v>
      </c>
      <c r="C219" s="59"/>
    </row>
    <row r="220" spans="1:3" x14ac:dyDescent="0.25">
      <c r="A220" s="56" t="s">
        <v>201</v>
      </c>
      <c r="B220" s="33">
        <f t="shared" si="8"/>
        <v>180</v>
      </c>
      <c r="C220" s="34"/>
    </row>
    <row r="221" spans="1:3" x14ac:dyDescent="0.25">
      <c r="A221" s="60" t="s">
        <v>324</v>
      </c>
      <c r="B221" s="33">
        <f t="shared" si="8"/>
        <v>181</v>
      </c>
      <c r="C221" s="59"/>
    </row>
    <row r="222" spans="1:3" x14ac:dyDescent="0.25">
      <c r="A222" s="60" t="s">
        <v>325</v>
      </c>
      <c r="B222" s="33">
        <f t="shared" si="8"/>
        <v>182</v>
      </c>
      <c r="C222" s="59"/>
    </row>
    <row r="223" spans="1:3" x14ac:dyDescent="0.25">
      <c r="A223" s="60" t="s">
        <v>326</v>
      </c>
      <c r="B223" s="33">
        <f t="shared" si="8"/>
        <v>183</v>
      </c>
      <c r="C223" s="59"/>
    </row>
    <row r="224" spans="1:3" x14ac:dyDescent="0.25">
      <c r="A224" s="60" t="s">
        <v>327</v>
      </c>
      <c r="B224" s="33">
        <f t="shared" si="8"/>
        <v>184</v>
      </c>
      <c r="C224" s="59"/>
    </row>
    <row r="225" spans="1:5" x14ac:dyDescent="0.25">
      <c r="A225" s="60" t="s">
        <v>328</v>
      </c>
      <c r="B225" s="33">
        <f t="shared" si="8"/>
        <v>185</v>
      </c>
      <c r="C225" s="59"/>
    </row>
    <row r="226" spans="1:5" x14ac:dyDescent="0.25">
      <c r="A226" s="35" t="s">
        <v>202</v>
      </c>
      <c r="B226" s="33">
        <f t="shared" si="8"/>
        <v>186</v>
      </c>
      <c r="C226" s="59"/>
    </row>
    <row r="227" spans="1:5" x14ac:dyDescent="0.25">
      <c r="A227" s="32" t="s">
        <v>41</v>
      </c>
      <c r="B227" s="33">
        <f t="shared" si="8"/>
        <v>187</v>
      </c>
      <c r="C227" s="34"/>
    </row>
    <row r="228" spans="1:5" x14ac:dyDescent="0.25">
      <c r="A228" s="35" t="s">
        <v>203</v>
      </c>
      <c r="B228" s="33">
        <f t="shared" si="8"/>
        <v>188</v>
      </c>
      <c r="C228" s="59"/>
    </row>
    <row r="229" spans="1:5" x14ac:dyDescent="0.25">
      <c r="A229" s="32" t="s">
        <v>42</v>
      </c>
      <c r="B229" s="33">
        <f t="shared" si="8"/>
        <v>189</v>
      </c>
      <c r="C229" s="43"/>
    </row>
    <row r="230" spans="1:5" x14ac:dyDescent="0.25">
      <c r="A230" s="35" t="s">
        <v>203</v>
      </c>
      <c r="B230" s="33">
        <f t="shared" si="8"/>
        <v>190</v>
      </c>
      <c r="C230" s="59"/>
    </row>
    <row r="232" spans="1:5" x14ac:dyDescent="0.25">
      <c r="A232" s="41" t="s">
        <v>204</v>
      </c>
    </row>
    <row r="234" spans="1:5" ht="26.4" x14ac:dyDescent="0.25">
      <c r="A234" s="42" t="s">
        <v>24</v>
      </c>
      <c r="B234" s="30" t="s">
        <v>10</v>
      </c>
      <c r="C234" s="31" t="s">
        <v>7</v>
      </c>
      <c r="D234" s="31" t="s">
        <v>0</v>
      </c>
      <c r="E234" s="31" t="s">
        <v>1</v>
      </c>
    </row>
    <row r="235" spans="1:5" ht="26.4" x14ac:dyDescent="0.25">
      <c r="A235" s="42"/>
      <c r="B235" s="30"/>
      <c r="C235" s="31" t="s">
        <v>205</v>
      </c>
      <c r="D235" s="31" t="s">
        <v>205</v>
      </c>
      <c r="E235" s="31" t="s">
        <v>205</v>
      </c>
    </row>
    <row r="236" spans="1:5" x14ac:dyDescent="0.25">
      <c r="A236" s="42"/>
      <c r="B236" s="30"/>
      <c r="C236" s="31" t="s">
        <v>16</v>
      </c>
      <c r="D236" s="31" t="s">
        <v>17</v>
      </c>
      <c r="E236" s="31" t="s">
        <v>19</v>
      </c>
    </row>
    <row r="237" spans="1:5" x14ac:dyDescent="0.25">
      <c r="A237" s="32" t="s">
        <v>6</v>
      </c>
      <c r="B237" s="33">
        <f>B230+1</f>
        <v>191</v>
      </c>
      <c r="C237" s="34"/>
      <c r="D237" s="34"/>
      <c r="E237" s="34"/>
    </row>
    <row r="238" spans="1:5" x14ac:dyDescent="0.25">
      <c r="A238" s="35" t="s">
        <v>206</v>
      </c>
      <c r="B238" s="33">
        <f>B237+1</f>
        <v>192</v>
      </c>
      <c r="C238" s="34"/>
      <c r="D238" s="34"/>
      <c r="E238" s="34"/>
    </row>
    <row r="239" spans="1:5" x14ac:dyDescent="0.25">
      <c r="A239" s="61" t="s">
        <v>207</v>
      </c>
      <c r="B239" s="33">
        <f t="shared" ref="B239:B264" si="9">B238+1</f>
        <v>193</v>
      </c>
      <c r="C239" s="62"/>
      <c r="D239" s="62"/>
      <c r="E239" s="62"/>
    </row>
    <row r="240" spans="1:5" x14ac:dyDescent="0.25">
      <c r="A240" s="61" t="s">
        <v>208</v>
      </c>
      <c r="B240" s="33">
        <f t="shared" si="9"/>
        <v>194</v>
      </c>
      <c r="C240" s="62"/>
      <c r="D240" s="62"/>
      <c r="E240" s="62"/>
    </row>
    <row r="241" spans="1:5" x14ac:dyDescent="0.25">
      <c r="A241" s="61" t="s">
        <v>209</v>
      </c>
      <c r="B241" s="33">
        <f t="shared" si="9"/>
        <v>195</v>
      </c>
      <c r="C241" s="62"/>
      <c r="D241" s="62"/>
      <c r="E241" s="62"/>
    </row>
    <row r="242" spans="1:5" x14ac:dyDescent="0.25">
      <c r="A242" s="61" t="s">
        <v>210</v>
      </c>
      <c r="B242" s="33">
        <f t="shared" si="9"/>
        <v>196</v>
      </c>
      <c r="C242" s="62"/>
      <c r="D242" s="62"/>
      <c r="E242" s="62"/>
    </row>
    <row r="243" spans="1:5" x14ac:dyDescent="0.25">
      <c r="A243" s="61" t="s">
        <v>211</v>
      </c>
      <c r="B243" s="33">
        <f t="shared" si="9"/>
        <v>197</v>
      </c>
      <c r="C243" s="62"/>
      <c r="D243" s="62"/>
      <c r="E243" s="62"/>
    </row>
    <row r="244" spans="1:5" x14ac:dyDescent="0.25">
      <c r="A244" s="61" t="s">
        <v>212</v>
      </c>
      <c r="B244" s="33">
        <f t="shared" si="9"/>
        <v>198</v>
      </c>
      <c r="C244" s="62"/>
      <c r="D244" s="62"/>
      <c r="E244" s="62"/>
    </row>
    <row r="245" spans="1:5" x14ac:dyDescent="0.25">
      <c r="A245" s="61" t="s">
        <v>213</v>
      </c>
      <c r="B245" s="33">
        <f t="shared" si="9"/>
        <v>199</v>
      </c>
      <c r="C245" s="62"/>
      <c r="D245" s="62"/>
      <c r="E245" s="62"/>
    </row>
    <row r="246" spans="1:5" x14ac:dyDescent="0.25">
      <c r="A246" s="61" t="s">
        <v>214</v>
      </c>
      <c r="B246" s="33">
        <f t="shared" si="9"/>
        <v>200</v>
      </c>
      <c r="C246" s="62"/>
      <c r="D246" s="62"/>
      <c r="E246" s="62"/>
    </row>
    <row r="247" spans="1:5" x14ac:dyDescent="0.25">
      <c r="A247" s="61" t="s">
        <v>215</v>
      </c>
      <c r="B247" s="33">
        <f t="shared" si="9"/>
        <v>201</v>
      </c>
      <c r="C247" s="62"/>
      <c r="D247" s="62"/>
      <c r="E247" s="62"/>
    </row>
    <row r="248" spans="1:5" x14ac:dyDescent="0.25">
      <c r="A248" s="61" t="s">
        <v>216</v>
      </c>
      <c r="B248" s="33">
        <f t="shared" si="9"/>
        <v>202</v>
      </c>
      <c r="C248" s="62"/>
      <c r="D248" s="62"/>
      <c r="E248" s="62"/>
    </row>
    <row r="249" spans="1:5" x14ac:dyDescent="0.25">
      <c r="A249" s="61" t="s">
        <v>217</v>
      </c>
      <c r="B249" s="33">
        <f t="shared" si="9"/>
        <v>203</v>
      </c>
      <c r="C249" s="62"/>
      <c r="D249" s="62"/>
      <c r="E249" s="62"/>
    </row>
    <row r="250" spans="1:5" x14ac:dyDescent="0.25">
      <c r="A250" s="61" t="s">
        <v>218</v>
      </c>
      <c r="B250" s="33">
        <f t="shared" si="9"/>
        <v>204</v>
      </c>
      <c r="C250" s="62"/>
      <c r="D250" s="62"/>
      <c r="E250" s="62"/>
    </row>
    <row r="251" spans="1:5" x14ac:dyDescent="0.25">
      <c r="A251" s="35" t="s">
        <v>219</v>
      </c>
      <c r="B251" s="33">
        <f t="shared" si="9"/>
        <v>205</v>
      </c>
      <c r="C251" s="62"/>
      <c r="D251" s="62"/>
      <c r="E251" s="62"/>
    </row>
    <row r="252" spans="1:5" x14ac:dyDescent="0.25">
      <c r="A252" s="35" t="s">
        <v>220</v>
      </c>
      <c r="B252" s="33">
        <f t="shared" si="9"/>
        <v>206</v>
      </c>
      <c r="C252" s="62"/>
      <c r="D252" s="62"/>
      <c r="E252" s="62"/>
    </row>
    <row r="253" spans="1:5" x14ac:dyDescent="0.25">
      <c r="A253" s="35" t="s">
        <v>221</v>
      </c>
      <c r="B253" s="33">
        <f t="shared" si="9"/>
        <v>207</v>
      </c>
      <c r="C253" s="62"/>
      <c r="D253" s="62"/>
      <c r="E253" s="62"/>
    </row>
    <row r="254" spans="1:5" x14ac:dyDescent="0.25">
      <c r="A254" s="35" t="s">
        <v>222</v>
      </c>
      <c r="B254" s="33">
        <f t="shared" si="9"/>
        <v>208</v>
      </c>
      <c r="C254" s="62"/>
      <c r="D254" s="62"/>
      <c r="E254" s="62"/>
    </row>
    <row r="255" spans="1:5" x14ac:dyDescent="0.25">
      <c r="A255" s="35" t="s">
        <v>139</v>
      </c>
      <c r="B255" s="33">
        <f t="shared" si="9"/>
        <v>209</v>
      </c>
      <c r="C255" s="62"/>
      <c r="D255" s="62"/>
      <c r="E255" s="62"/>
    </row>
    <row r="256" spans="1:5" x14ac:dyDescent="0.25">
      <c r="A256" s="35" t="s">
        <v>223</v>
      </c>
      <c r="B256" s="33">
        <f t="shared" si="9"/>
        <v>210</v>
      </c>
      <c r="C256" s="62"/>
      <c r="D256" s="62"/>
      <c r="E256" s="62"/>
    </row>
    <row r="257" spans="1:5" x14ac:dyDescent="0.25">
      <c r="A257" s="35" t="s">
        <v>224</v>
      </c>
      <c r="B257" s="33">
        <f t="shared" si="9"/>
        <v>211</v>
      </c>
      <c r="C257" s="62"/>
      <c r="D257" s="62"/>
      <c r="E257" s="62"/>
    </row>
    <row r="258" spans="1:5" x14ac:dyDescent="0.25">
      <c r="A258" s="35" t="s">
        <v>225</v>
      </c>
      <c r="B258" s="33">
        <f t="shared" si="9"/>
        <v>212</v>
      </c>
      <c r="C258" s="62"/>
      <c r="D258" s="62"/>
      <c r="E258" s="62"/>
    </row>
    <row r="259" spans="1:5" x14ac:dyDescent="0.25">
      <c r="A259" s="35" t="s">
        <v>226</v>
      </c>
      <c r="B259" s="33">
        <f t="shared" si="9"/>
        <v>213</v>
      </c>
      <c r="C259" s="62"/>
      <c r="D259" s="62"/>
      <c r="E259" s="62"/>
    </row>
    <row r="260" spans="1:5" x14ac:dyDescent="0.25">
      <c r="A260" s="35" t="s">
        <v>227</v>
      </c>
      <c r="B260" s="33">
        <f t="shared" si="9"/>
        <v>214</v>
      </c>
      <c r="C260" s="62"/>
      <c r="D260" s="62"/>
      <c r="E260" s="62"/>
    </row>
    <row r="261" spans="1:5" x14ac:dyDescent="0.25">
      <c r="A261" s="35" t="s">
        <v>228</v>
      </c>
      <c r="B261" s="33">
        <f t="shared" si="9"/>
        <v>215</v>
      </c>
      <c r="C261" s="62"/>
      <c r="D261" s="62"/>
      <c r="E261" s="62"/>
    </row>
    <row r="262" spans="1:5" x14ac:dyDescent="0.25">
      <c r="A262" s="35" t="s">
        <v>229</v>
      </c>
      <c r="B262" s="33">
        <f t="shared" si="9"/>
        <v>216</v>
      </c>
      <c r="C262" s="62"/>
      <c r="D262" s="62"/>
      <c r="E262" s="62"/>
    </row>
    <row r="263" spans="1:5" x14ac:dyDescent="0.25">
      <c r="A263" s="35" t="s">
        <v>230</v>
      </c>
      <c r="B263" s="33">
        <f t="shared" si="9"/>
        <v>217</v>
      </c>
      <c r="C263" s="62"/>
      <c r="D263" s="62"/>
      <c r="E263" s="62"/>
    </row>
    <row r="264" spans="1:5" x14ac:dyDescent="0.25">
      <c r="A264" s="35" t="s">
        <v>145</v>
      </c>
      <c r="B264" s="33">
        <f t="shared" si="9"/>
        <v>218</v>
      </c>
      <c r="C264" s="62"/>
      <c r="D264" s="62"/>
      <c r="E264" s="62"/>
    </row>
    <row r="266" spans="1:5" x14ac:dyDescent="0.25">
      <c r="A266" s="41" t="s">
        <v>231</v>
      </c>
    </row>
    <row r="268" spans="1:5" ht="26.4" x14ac:dyDescent="0.25">
      <c r="A268" s="42" t="s">
        <v>24</v>
      </c>
      <c r="B268" s="30" t="s">
        <v>10</v>
      </c>
      <c r="C268" s="31" t="s">
        <v>232</v>
      </c>
      <c r="D268" s="31" t="s">
        <v>2</v>
      </c>
      <c r="E268" s="31" t="s">
        <v>3</v>
      </c>
    </row>
    <row r="269" spans="1:5" ht="26.4" x14ac:dyDescent="0.25">
      <c r="A269" s="42"/>
      <c r="B269" s="30"/>
      <c r="C269" s="31" t="s">
        <v>205</v>
      </c>
      <c r="D269" s="31" t="s">
        <v>205</v>
      </c>
      <c r="E269" s="31" t="s">
        <v>205</v>
      </c>
    </row>
    <row r="270" spans="1:5" x14ac:dyDescent="0.25">
      <c r="A270" s="42"/>
      <c r="B270" s="30"/>
      <c r="C270" s="31" t="s">
        <v>16</v>
      </c>
      <c r="D270" s="31" t="s">
        <v>17</v>
      </c>
      <c r="E270" s="31" t="s">
        <v>19</v>
      </c>
    </row>
    <row r="271" spans="1:5" x14ac:dyDescent="0.25">
      <c r="A271" s="32" t="s">
        <v>6</v>
      </c>
      <c r="B271" s="33">
        <f>B264+1</f>
        <v>219</v>
      </c>
      <c r="C271" s="34"/>
      <c r="D271" s="34"/>
      <c r="E271" s="34"/>
    </row>
    <row r="272" spans="1:5" x14ac:dyDescent="0.25">
      <c r="A272" s="35" t="s">
        <v>206</v>
      </c>
      <c r="B272" s="33">
        <f>B271+1</f>
        <v>220</v>
      </c>
      <c r="C272" s="34"/>
      <c r="D272" s="34"/>
      <c r="E272" s="34"/>
    </row>
    <row r="273" spans="1:5" x14ac:dyDescent="0.25">
      <c r="A273" s="61" t="s">
        <v>207</v>
      </c>
      <c r="B273" s="33">
        <f t="shared" ref="B273:B298" si="10">B272+1</f>
        <v>221</v>
      </c>
      <c r="C273" s="62"/>
      <c r="D273" s="62"/>
      <c r="E273" s="62"/>
    </row>
    <row r="274" spans="1:5" x14ac:dyDescent="0.25">
      <c r="A274" s="61" t="s">
        <v>208</v>
      </c>
      <c r="B274" s="33">
        <f t="shared" si="10"/>
        <v>222</v>
      </c>
      <c r="C274" s="62"/>
      <c r="D274" s="62"/>
      <c r="E274" s="62"/>
    </row>
    <row r="275" spans="1:5" x14ac:dyDescent="0.25">
      <c r="A275" s="61" t="s">
        <v>209</v>
      </c>
      <c r="B275" s="33">
        <f t="shared" si="10"/>
        <v>223</v>
      </c>
      <c r="C275" s="62"/>
      <c r="D275" s="62"/>
      <c r="E275" s="62"/>
    </row>
    <row r="276" spans="1:5" x14ac:dyDescent="0.25">
      <c r="A276" s="61" t="s">
        <v>210</v>
      </c>
      <c r="B276" s="33">
        <f t="shared" si="10"/>
        <v>224</v>
      </c>
      <c r="C276" s="62"/>
      <c r="D276" s="62"/>
      <c r="E276" s="62"/>
    </row>
    <row r="277" spans="1:5" x14ac:dyDescent="0.25">
      <c r="A277" s="61" t="s">
        <v>211</v>
      </c>
      <c r="B277" s="33">
        <f t="shared" si="10"/>
        <v>225</v>
      </c>
      <c r="C277" s="62"/>
      <c r="D277" s="62"/>
      <c r="E277" s="62"/>
    </row>
    <row r="278" spans="1:5" x14ac:dyDescent="0.25">
      <c r="A278" s="61" t="s">
        <v>212</v>
      </c>
      <c r="B278" s="33">
        <f t="shared" si="10"/>
        <v>226</v>
      </c>
      <c r="C278" s="62"/>
      <c r="D278" s="62"/>
      <c r="E278" s="62"/>
    </row>
    <row r="279" spans="1:5" x14ac:dyDescent="0.25">
      <c r="A279" s="61" t="s">
        <v>213</v>
      </c>
      <c r="B279" s="33">
        <f t="shared" si="10"/>
        <v>227</v>
      </c>
      <c r="C279" s="62"/>
      <c r="D279" s="62"/>
      <c r="E279" s="62"/>
    </row>
    <row r="280" spans="1:5" x14ac:dyDescent="0.25">
      <c r="A280" s="61" t="s">
        <v>214</v>
      </c>
      <c r="B280" s="33">
        <f t="shared" si="10"/>
        <v>228</v>
      </c>
      <c r="C280" s="62"/>
      <c r="D280" s="62"/>
      <c r="E280" s="62"/>
    </row>
    <row r="281" spans="1:5" x14ac:dyDescent="0.25">
      <c r="A281" s="61" t="s">
        <v>215</v>
      </c>
      <c r="B281" s="33">
        <f t="shared" si="10"/>
        <v>229</v>
      </c>
      <c r="C281" s="62"/>
      <c r="D281" s="62"/>
      <c r="E281" s="62"/>
    </row>
    <row r="282" spans="1:5" x14ac:dyDescent="0.25">
      <c r="A282" s="61" t="s">
        <v>216</v>
      </c>
      <c r="B282" s="33">
        <f t="shared" si="10"/>
        <v>230</v>
      </c>
      <c r="C282" s="62"/>
      <c r="D282" s="62"/>
      <c r="E282" s="62"/>
    </row>
    <row r="283" spans="1:5" x14ac:dyDescent="0.25">
      <c r="A283" s="61" t="s">
        <v>217</v>
      </c>
      <c r="B283" s="33">
        <f t="shared" si="10"/>
        <v>231</v>
      </c>
      <c r="C283" s="62"/>
      <c r="D283" s="62"/>
      <c r="E283" s="62"/>
    </row>
    <row r="284" spans="1:5" x14ac:dyDescent="0.25">
      <c r="A284" s="61" t="s">
        <v>218</v>
      </c>
      <c r="B284" s="33">
        <f t="shared" si="10"/>
        <v>232</v>
      </c>
      <c r="C284" s="62"/>
      <c r="D284" s="62"/>
      <c r="E284" s="62"/>
    </row>
    <row r="285" spans="1:5" x14ac:dyDescent="0.25">
      <c r="A285" s="35" t="s">
        <v>219</v>
      </c>
      <c r="B285" s="33">
        <f t="shared" si="10"/>
        <v>233</v>
      </c>
      <c r="C285" s="62"/>
      <c r="D285" s="62"/>
      <c r="E285" s="62"/>
    </row>
    <row r="286" spans="1:5" x14ac:dyDescent="0.25">
      <c r="A286" s="35" t="s">
        <v>220</v>
      </c>
      <c r="B286" s="33">
        <f t="shared" si="10"/>
        <v>234</v>
      </c>
      <c r="C286" s="62"/>
      <c r="D286" s="62"/>
      <c r="E286" s="62"/>
    </row>
    <row r="287" spans="1:5" x14ac:dyDescent="0.25">
      <c r="A287" s="35" t="s">
        <v>221</v>
      </c>
      <c r="B287" s="33">
        <f t="shared" si="10"/>
        <v>235</v>
      </c>
      <c r="C287" s="62"/>
      <c r="D287" s="62"/>
      <c r="E287" s="62"/>
    </row>
    <row r="288" spans="1:5" x14ac:dyDescent="0.25">
      <c r="A288" s="35" t="s">
        <v>222</v>
      </c>
      <c r="B288" s="33">
        <f t="shared" si="10"/>
        <v>236</v>
      </c>
      <c r="C288" s="62"/>
      <c r="D288" s="62"/>
      <c r="E288" s="62"/>
    </row>
    <row r="289" spans="1:5" x14ac:dyDescent="0.25">
      <c r="A289" s="35" t="s">
        <v>139</v>
      </c>
      <c r="B289" s="33">
        <f t="shared" si="10"/>
        <v>237</v>
      </c>
      <c r="C289" s="62"/>
      <c r="D289" s="62"/>
      <c r="E289" s="62"/>
    </row>
    <row r="290" spans="1:5" x14ac:dyDescent="0.25">
      <c r="A290" s="35" t="s">
        <v>223</v>
      </c>
      <c r="B290" s="33">
        <f t="shared" si="10"/>
        <v>238</v>
      </c>
      <c r="C290" s="62"/>
      <c r="D290" s="62"/>
      <c r="E290" s="62"/>
    </row>
    <row r="291" spans="1:5" x14ac:dyDescent="0.25">
      <c r="A291" s="35" t="s">
        <v>224</v>
      </c>
      <c r="B291" s="33">
        <f t="shared" si="10"/>
        <v>239</v>
      </c>
      <c r="C291" s="62"/>
      <c r="D291" s="62"/>
      <c r="E291" s="62"/>
    </row>
    <row r="292" spans="1:5" x14ac:dyDescent="0.25">
      <c r="A292" s="35" t="s">
        <v>225</v>
      </c>
      <c r="B292" s="33">
        <f t="shared" si="10"/>
        <v>240</v>
      </c>
      <c r="C292" s="62"/>
      <c r="D292" s="62"/>
      <c r="E292" s="62"/>
    </row>
    <row r="293" spans="1:5" x14ac:dyDescent="0.25">
      <c r="A293" s="35" t="s">
        <v>226</v>
      </c>
      <c r="B293" s="33">
        <f t="shared" si="10"/>
        <v>241</v>
      </c>
      <c r="C293" s="62"/>
      <c r="D293" s="62"/>
      <c r="E293" s="62"/>
    </row>
    <row r="294" spans="1:5" x14ac:dyDescent="0.25">
      <c r="A294" s="35" t="s">
        <v>227</v>
      </c>
      <c r="B294" s="33">
        <f t="shared" si="10"/>
        <v>242</v>
      </c>
      <c r="C294" s="62"/>
      <c r="D294" s="62"/>
      <c r="E294" s="62"/>
    </row>
    <row r="295" spans="1:5" x14ac:dyDescent="0.25">
      <c r="A295" s="35" t="s">
        <v>228</v>
      </c>
      <c r="B295" s="33">
        <f t="shared" si="10"/>
        <v>243</v>
      </c>
      <c r="C295" s="62"/>
      <c r="D295" s="62"/>
      <c r="E295" s="62"/>
    </row>
    <row r="296" spans="1:5" x14ac:dyDescent="0.25">
      <c r="A296" s="35" t="s">
        <v>229</v>
      </c>
      <c r="B296" s="33">
        <f t="shared" si="10"/>
        <v>244</v>
      </c>
      <c r="C296" s="62"/>
      <c r="D296" s="62"/>
      <c r="E296" s="62"/>
    </row>
    <row r="297" spans="1:5" x14ac:dyDescent="0.25">
      <c r="A297" s="35" t="s">
        <v>230</v>
      </c>
      <c r="B297" s="33">
        <f t="shared" si="10"/>
        <v>245</v>
      </c>
      <c r="C297" s="62"/>
      <c r="D297" s="62"/>
      <c r="E297" s="62"/>
    </row>
    <row r="298" spans="1:5" x14ac:dyDescent="0.25">
      <c r="A298" s="35" t="s">
        <v>145</v>
      </c>
      <c r="B298" s="33">
        <f t="shared" si="10"/>
        <v>246</v>
      </c>
      <c r="C298" s="62"/>
      <c r="D298" s="62"/>
      <c r="E298" s="62"/>
    </row>
  </sheetData>
  <dataConsolidate/>
  <mergeCells count="20">
    <mergeCell ref="A9:A11"/>
    <mergeCell ref="B9:B11"/>
    <mergeCell ref="A27:A29"/>
    <mergeCell ref="B27:B29"/>
    <mergeCell ref="A49:A50"/>
    <mergeCell ref="B49:B50"/>
    <mergeCell ref="A64:A66"/>
    <mergeCell ref="B64:B66"/>
    <mergeCell ref="A84:A85"/>
    <mergeCell ref="B84:B85"/>
    <mergeCell ref="A156:A158"/>
    <mergeCell ref="B156:B158"/>
    <mergeCell ref="A268:A270"/>
    <mergeCell ref="B268:B270"/>
    <mergeCell ref="A171:A172"/>
    <mergeCell ref="B171:B172"/>
    <mergeCell ref="A192:A194"/>
    <mergeCell ref="B192:B194"/>
    <mergeCell ref="A234:A236"/>
    <mergeCell ref="B234:B2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5"/>
  <dimension ref="A1:G47"/>
  <sheetViews>
    <sheetView showGridLines="0" topLeftCell="A39" zoomScaleNormal="100" workbookViewId="0">
      <selection activeCell="C42" sqref="A1:XFD1048576"/>
    </sheetView>
  </sheetViews>
  <sheetFormatPr defaultColWidth="8.77734375" defaultRowHeight="13.2" x14ac:dyDescent="0.25"/>
  <cols>
    <col min="1" max="1" width="88.77734375" style="26" customWidth="1"/>
    <col min="2" max="2" width="6.5546875" style="26" customWidth="1"/>
    <col min="3" max="3" width="22.21875" style="26" customWidth="1"/>
    <col min="4" max="4" width="17.77734375" style="26" customWidth="1"/>
    <col min="5" max="5" width="22" style="26" customWidth="1"/>
    <col min="6" max="7" width="23.77734375" style="26" customWidth="1"/>
    <col min="8" max="16384" width="8.77734375" style="26"/>
  </cols>
  <sheetData>
    <row r="1" spans="1:3" ht="17.399999999999999" x14ac:dyDescent="0.25">
      <c r="A1" s="4" t="s">
        <v>233</v>
      </c>
      <c r="B1" s="6"/>
    </row>
    <row r="2" spans="1:3" ht="17.399999999999999" x14ac:dyDescent="0.25">
      <c r="A2" s="5" t="str">
        <f>"Company:  "&amp;CVS!G10</f>
        <v xml:space="preserve">Company:  </v>
      </c>
      <c r="B2" s="6"/>
    </row>
    <row r="3" spans="1:3" ht="17.399999999999999" x14ac:dyDescent="0.25">
      <c r="A3" s="5" t="str">
        <f>"Reporting Period:"&amp;CVS!G12&amp;","&amp;CVS!G13</f>
        <v>Reporting Period:,</v>
      </c>
      <c r="B3" s="6"/>
    </row>
    <row r="4" spans="1:3" x14ac:dyDescent="0.25">
      <c r="A4" s="25"/>
      <c r="B4" s="25"/>
    </row>
    <row r="5" spans="1:3" x14ac:dyDescent="0.25">
      <c r="A5" s="27" t="s">
        <v>4</v>
      </c>
      <c r="B5" s="27"/>
    </row>
    <row r="6" spans="1:3" x14ac:dyDescent="0.25">
      <c r="A6" s="25"/>
      <c r="B6" s="25"/>
    </row>
    <row r="7" spans="1:3" x14ac:dyDescent="0.25">
      <c r="A7" s="41" t="s">
        <v>234</v>
      </c>
      <c r="B7" s="41"/>
    </row>
    <row r="9" spans="1:3" ht="26.4" x14ac:dyDescent="0.25">
      <c r="A9" s="30" t="s">
        <v>24</v>
      </c>
      <c r="B9" s="30" t="s">
        <v>10</v>
      </c>
      <c r="C9" s="31" t="s">
        <v>235</v>
      </c>
    </row>
    <row r="10" spans="1:3" ht="26.4" x14ac:dyDescent="0.25">
      <c r="A10" s="30"/>
      <c r="B10" s="30"/>
      <c r="C10" s="31" t="s">
        <v>38</v>
      </c>
    </row>
    <row r="11" spans="1:3" x14ac:dyDescent="0.25">
      <c r="A11" s="30"/>
      <c r="B11" s="30"/>
      <c r="C11" s="31" t="s">
        <v>16</v>
      </c>
    </row>
    <row r="12" spans="1:3" x14ac:dyDescent="0.25">
      <c r="A12" s="35" t="s">
        <v>236</v>
      </c>
      <c r="B12" s="33">
        <v>11</v>
      </c>
      <c r="C12" s="49"/>
    </row>
    <row r="13" spans="1:3" x14ac:dyDescent="0.25">
      <c r="A13" s="35" t="s">
        <v>237</v>
      </c>
      <c r="B13" s="33">
        <v>12</v>
      </c>
      <c r="C13" s="49"/>
    </row>
    <row r="14" spans="1:3" x14ac:dyDescent="0.25">
      <c r="A14" s="35" t="s">
        <v>238</v>
      </c>
      <c r="B14" s="33">
        <v>13</v>
      </c>
      <c r="C14" s="49"/>
    </row>
    <row r="15" spans="1:3" x14ac:dyDescent="0.25">
      <c r="A15" s="35" t="s">
        <v>751</v>
      </c>
      <c r="B15" s="33">
        <v>14</v>
      </c>
      <c r="C15" s="49"/>
    </row>
    <row r="17" spans="1:7" x14ac:dyDescent="0.25">
      <c r="A17" s="41" t="s">
        <v>239</v>
      </c>
      <c r="B17" s="41"/>
    </row>
    <row r="19" spans="1:7" x14ac:dyDescent="0.25">
      <c r="A19" s="30" t="s">
        <v>24</v>
      </c>
      <c r="B19" s="30" t="s">
        <v>10</v>
      </c>
      <c r="C19" s="30" t="s">
        <v>240</v>
      </c>
      <c r="D19" s="30"/>
      <c r="E19" s="30"/>
      <c r="F19" s="30"/>
      <c r="G19" s="30"/>
    </row>
    <row r="20" spans="1:7" ht="26.4" x14ac:dyDescent="0.25">
      <c r="A20" s="30"/>
      <c r="B20" s="30"/>
      <c r="C20" s="31" t="s">
        <v>93</v>
      </c>
      <c r="D20" s="31" t="s">
        <v>241</v>
      </c>
      <c r="E20" s="31" t="s">
        <v>242</v>
      </c>
      <c r="F20" s="31" t="s">
        <v>243</v>
      </c>
      <c r="G20" s="31" t="s">
        <v>244</v>
      </c>
    </row>
    <row r="21" spans="1:7" x14ac:dyDescent="0.25">
      <c r="A21" s="30"/>
      <c r="B21" s="30"/>
      <c r="C21" s="31" t="s">
        <v>16</v>
      </c>
      <c r="D21" s="31" t="s">
        <v>17</v>
      </c>
      <c r="E21" s="31" t="s">
        <v>19</v>
      </c>
      <c r="F21" s="31" t="s">
        <v>18</v>
      </c>
      <c r="G21" s="31" t="s">
        <v>5</v>
      </c>
    </row>
    <row r="22" spans="1:7" x14ac:dyDescent="0.25">
      <c r="A22" s="35" t="s">
        <v>236</v>
      </c>
      <c r="B22" s="33">
        <v>15</v>
      </c>
      <c r="C22" s="63">
        <f>SUM(D22:G22)</f>
        <v>0</v>
      </c>
      <c r="D22" s="49"/>
      <c r="E22" s="49"/>
      <c r="F22" s="49"/>
      <c r="G22" s="49"/>
    </row>
    <row r="23" spans="1:7" x14ac:dyDescent="0.25">
      <c r="A23" s="35" t="s">
        <v>237</v>
      </c>
      <c r="B23" s="33">
        <v>16</v>
      </c>
      <c r="C23" s="63">
        <f t="shared" ref="C23:C25" si="0">SUM(D23:G23)</f>
        <v>0</v>
      </c>
      <c r="D23" s="49"/>
      <c r="E23" s="49"/>
      <c r="F23" s="49"/>
      <c r="G23" s="49"/>
    </row>
    <row r="24" spans="1:7" x14ac:dyDescent="0.25">
      <c r="A24" s="35" t="s">
        <v>238</v>
      </c>
      <c r="B24" s="33">
        <v>17</v>
      </c>
      <c r="C24" s="63">
        <f t="shared" si="0"/>
        <v>0</v>
      </c>
      <c r="D24" s="49"/>
      <c r="E24" s="49"/>
      <c r="F24" s="49"/>
      <c r="G24" s="49"/>
    </row>
    <row r="25" spans="1:7" x14ac:dyDescent="0.25">
      <c r="A25" s="35" t="s">
        <v>751</v>
      </c>
      <c r="B25" s="33">
        <v>18</v>
      </c>
      <c r="C25" s="63">
        <f t="shared" si="0"/>
        <v>0</v>
      </c>
      <c r="D25" s="49"/>
      <c r="E25" s="49"/>
      <c r="F25" s="49"/>
      <c r="G25" s="49"/>
    </row>
    <row r="27" spans="1:7" x14ac:dyDescent="0.25">
      <c r="A27" s="41" t="s">
        <v>245</v>
      </c>
      <c r="B27" s="41"/>
    </row>
    <row r="29" spans="1:7" ht="39.6" x14ac:dyDescent="0.25">
      <c r="A29" s="30" t="s">
        <v>24</v>
      </c>
      <c r="B29" s="30" t="s">
        <v>10</v>
      </c>
      <c r="C29" s="31" t="s">
        <v>246</v>
      </c>
    </row>
    <row r="30" spans="1:7" ht="26.4" x14ac:dyDescent="0.25">
      <c r="A30" s="30"/>
      <c r="B30" s="30"/>
      <c r="C30" s="31" t="s">
        <v>38</v>
      </c>
    </row>
    <row r="31" spans="1:7" x14ac:dyDescent="0.25">
      <c r="A31" s="30"/>
      <c r="B31" s="30"/>
      <c r="C31" s="31" t="s">
        <v>16</v>
      </c>
    </row>
    <row r="32" spans="1:7" x14ac:dyDescent="0.25">
      <c r="A32" s="35" t="s">
        <v>247</v>
      </c>
      <c r="B32" s="33">
        <v>19</v>
      </c>
      <c r="C32" s="34"/>
    </row>
    <row r="33" spans="1:3" x14ac:dyDescent="0.25">
      <c r="A33" s="35" t="s">
        <v>248</v>
      </c>
      <c r="B33" s="33">
        <v>20</v>
      </c>
      <c r="C33" s="49"/>
    </row>
    <row r="34" spans="1:3" x14ac:dyDescent="0.25">
      <c r="A34" s="35" t="s">
        <v>249</v>
      </c>
      <c r="B34" s="33">
        <v>21</v>
      </c>
      <c r="C34" s="49"/>
    </row>
    <row r="35" spans="1:3" ht="26.4" x14ac:dyDescent="0.25">
      <c r="A35" s="35" t="s">
        <v>250</v>
      </c>
      <c r="B35" s="33">
        <v>22</v>
      </c>
      <c r="C35" s="34"/>
    </row>
    <row r="36" spans="1:3" x14ac:dyDescent="0.25">
      <c r="A36" s="35" t="s">
        <v>248</v>
      </c>
      <c r="B36" s="33">
        <v>23</v>
      </c>
      <c r="C36" s="49"/>
    </row>
    <row r="37" spans="1:3" x14ac:dyDescent="0.25">
      <c r="A37" s="35" t="s">
        <v>249</v>
      </c>
      <c r="B37" s="33">
        <v>24</v>
      </c>
      <c r="C37" s="49"/>
    </row>
    <row r="39" spans="1:3" x14ac:dyDescent="0.25">
      <c r="A39" s="41" t="s">
        <v>251</v>
      </c>
      <c r="B39" s="41"/>
    </row>
    <row r="41" spans="1:3" ht="26.4" x14ac:dyDescent="0.25">
      <c r="A41" s="30" t="s">
        <v>24</v>
      </c>
      <c r="B41" s="30" t="s">
        <v>10</v>
      </c>
      <c r="C41" s="31" t="s">
        <v>252</v>
      </c>
    </row>
    <row r="42" spans="1:3" x14ac:dyDescent="0.25">
      <c r="A42" s="30"/>
      <c r="B42" s="30"/>
      <c r="C42" s="31" t="s">
        <v>93</v>
      </c>
    </row>
    <row r="43" spans="1:3" x14ac:dyDescent="0.25">
      <c r="A43" s="30"/>
      <c r="B43" s="30"/>
      <c r="C43" s="31" t="s">
        <v>16</v>
      </c>
    </row>
    <row r="44" spans="1:3" ht="26.4" x14ac:dyDescent="0.25">
      <c r="A44" s="35" t="s">
        <v>253</v>
      </c>
      <c r="B44" s="33">
        <f>B37+1</f>
        <v>25</v>
      </c>
      <c r="C44" s="49"/>
    </row>
    <row r="45" spans="1:3" x14ac:dyDescent="0.25">
      <c r="A45" s="35" t="s">
        <v>254</v>
      </c>
      <c r="B45" s="33">
        <f>B44+1</f>
        <v>26</v>
      </c>
      <c r="C45" s="49"/>
    </row>
    <row r="46" spans="1:3" x14ac:dyDescent="0.25">
      <c r="A46" s="35" t="s">
        <v>255</v>
      </c>
      <c r="B46" s="33">
        <f t="shared" ref="B46:B47" si="1">B45+1</f>
        <v>27</v>
      </c>
      <c r="C46" s="49"/>
    </row>
    <row r="47" spans="1:3" x14ac:dyDescent="0.25">
      <c r="A47" s="35" t="s">
        <v>256</v>
      </c>
      <c r="B47" s="33">
        <f t="shared" si="1"/>
        <v>28</v>
      </c>
      <c r="C47" s="49"/>
    </row>
  </sheetData>
  <dataConsolidate link="1"/>
  <mergeCells count="9">
    <mergeCell ref="A29:A31"/>
    <mergeCell ref="B29:B31"/>
    <mergeCell ref="A41:A43"/>
    <mergeCell ref="B41:B43"/>
    <mergeCell ref="A9:A11"/>
    <mergeCell ref="B9:B11"/>
    <mergeCell ref="A19:A21"/>
    <mergeCell ref="B19:B21"/>
    <mergeCell ref="C19:G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6"/>
  <dimension ref="A1:K147"/>
  <sheetViews>
    <sheetView showGridLines="0" zoomScaleNormal="100" workbookViewId="0">
      <selection activeCell="A12" sqref="A12"/>
    </sheetView>
  </sheetViews>
  <sheetFormatPr defaultColWidth="8.77734375" defaultRowHeight="13.2" x14ac:dyDescent="0.25"/>
  <cols>
    <col min="1" max="1" width="81.21875" style="26" customWidth="1"/>
    <col min="2" max="2" width="6.5546875" style="26" customWidth="1"/>
    <col min="3" max="5" width="22.21875" style="26" customWidth="1"/>
    <col min="6" max="7" width="8.77734375" style="26"/>
    <col min="8" max="8" width="9.77734375" style="26" hidden="1" customWidth="1"/>
    <col min="9" max="9" width="0" style="26" hidden="1" customWidth="1"/>
    <col min="10" max="10" width="10" style="26" hidden="1" customWidth="1"/>
    <col min="11" max="11" width="0" style="26" hidden="1" customWidth="1"/>
    <col min="12" max="16384" width="8.77734375" style="26"/>
  </cols>
  <sheetData>
    <row r="1" spans="1:5" ht="17.399999999999999" x14ac:dyDescent="0.25">
      <c r="A1" s="4" t="s">
        <v>257</v>
      </c>
      <c r="B1" s="6"/>
    </row>
    <row r="2" spans="1:5" ht="17.399999999999999" x14ac:dyDescent="0.25">
      <c r="A2" s="5" t="str">
        <f>"Company:  "&amp;CVS!G10</f>
        <v xml:space="preserve">Company:  </v>
      </c>
      <c r="B2" s="6"/>
    </row>
    <row r="3" spans="1:5" ht="17.399999999999999" x14ac:dyDescent="0.25">
      <c r="A3" s="5" t="str">
        <f>"Reporting Period:"&amp;CVS!G12&amp;","&amp;CVS!G13</f>
        <v>Reporting Period:,</v>
      </c>
      <c r="B3" s="6"/>
    </row>
    <row r="4" spans="1:5" x14ac:dyDescent="0.25">
      <c r="A4" s="25"/>
      <c r="B4" s="25"/>
    </row>
    <row r="5" spans="1:5" x14ac:dyDescent="0.25">
      <c r="A5" s="27" t="s">
        <v>4</v>
      </c>
      <c r="B5" s="27"/>
    </row>
    <row r="6" spans="1:5" x14ac:dyDescent="0.25">
      <c r="A6" s="25"/>
      <c r="B6" s="25"/>
    </row>
    <row r="7" spans="1:5" x14ac:dyDescent="0.25">
      <c r="A7" s="41" t="s">
        <v>258</v>
      </c>
      <c r="B7" s="41"/>
    </row>
    <row r="8" spans="1:5" x14ac:dyDescent="0.25">
      <c r="A8" s="41"/>
      <c r="B8" s="41"/>
    </row>
    <row r="9" spans="1:5" ht="26.4" x14ac:dyDescent="0.25">
      <c r="A9" s="64" t="s">
        <v>24</v>
      </c>
      <c r="B9" s="64" t="s">
        <v>10</v>
      </c>
      <c r="C9" s="31" t="s">
        <v>259</v>
      </c>
      <c r="D9" s="31" t="s">
        <v>21</v>
      </c>
      <c r="E9" s="31" t="s">
        <v>93</v>
      </c>
    </row>
    <row r="10" spans="1:5" x14ac:dyDescent="0.25">
      <c r="A10" s="64"/>
      <c r="B10" s="64"/>
      <c r="C10" s="31" t="s">
        <v>16</v>
      </c>
      <c r="D10" s="31" t="s">
        <v>17</v>
      </c>
      <c r="E10" s="31" t="s">
        <v>19</v>
      </c>
    </row>
    <row r="11" spans="1:5" ht="39.6" x14ac:dyDescent="0.25">
      <c r="A11" s="35" t="s">
        <v>260</v>
      </c>
      <c r="B11" s="33">
        <v>11</v>
      </c>
      <c r="C11" s="49"/>
      <c r="D11" s="49"/>
      <c r="E11" s="49"/>
    </row>
    <row r="12" spans="1:5" ht="39.6" x14ac:dyDescent="0.25">
      <c r="A12" s="35" t="s">
        <v>261</v>
      </c>
      <c r="B12" s="33">
        <f>B11+1</f>
        <v>12</v>
      </c>
      <c r="C12" s="49"/>
      <c r="D12" s="49"/>
      <c r="E12" s="49"/>
    </row>
    <row r="13" spans="1:5" ht="39.6" x14ac:dyDescent="0.25">
      <c r="A13" s="35" t="s">
        <v>262</v>
      </c>
      <c r="B13" s="33">
        <f t="shared" ref="B13:B16" si="0">B12+1</f>
        <v>13</v>
      </c>
      <c r="C13" s="49"/>
      <c r="D13" s="49"/>
      <c r="E13" s="49"/>
    </row>
    <row r="14" spans="1:5" ht="39.6" x14ac:dyDescent="0.25">
      <c r="A14" s="35" t="s">
        <v>263</v>
      </c>
      <c r="B14" s="33">
        <f t="shared" si="0"/>
        <v>14</v>
      </c>
      <c r="C14" s="49"/>
      <c r="D14" s="49"/>
      <c r="E14" s="49"/>
    </row>
    <row r="15" spans="1:5" ht="39.6" x14ac:dyDescent="0.25">
      <c r="A15" s="35" t="s">
        <v>264</v>
      </c>
      <c r="B15" s="33">
        <f t="shared" si="0"/>
        <v>15</v>
      </c>
      <c r="C15" s="49"/>
      <c r="D15" s="49"/>
      <c r="E15" s="49"/>
    </row>
    <row r="16" spans="1:5" ht="39.6" x14ac:dyDescent="0.25">
      <c r="A16" s="35" t="s">
        <v>265</v>
      </c>
      <c r="B16" s="33">
        <f t="shared" si="0"/>
        <v>16</v>
      </c>
      <c r="C16" s="49"/>
      <c r="D16" s="49"/>
      <c r="E16" s="49"/>
    </row>
    <row r="17" spans="1:3" x14ac:dyDescent="0.25">
      <c r="A17" s="29"/>
      <c r="B17" s="29"/>
    </row>
    <row r="18" spans="1:3" x14ac:dyDescent="0.25">
      <c r="A18" s="26" t="s">
        <v>266</v>
      </c>
      <c r="B18" s="29"/>
    </row>
    <row r="19" spans="1:3" x14ac:dyDescent="0.25">
      <c r="A19" s="29"/>
      <c r="B19" s="29"/>
    </row>
    <row r="20" spans="1:3" x14ac:dyDescent="0.25">
      <c r="A20" s="41" t="s">
        <v>267</v>
      </c>
      <c r="B20" s="41"/>
    </row>
    <row r="22" spans="1:3" x14ac:dyDescent="0.25">
      <c r="A22" s="64" t="s">
        <v>24</v>
      </c>
      <c r="B22" s="64" t="s">
        <v>10</v>
      </c>
      <c r="C22" s="31" t="s">
        <v>93</v>
      </c>
    </row>
    <row r="23" spans="1:3" x14ac:dyDescent="0.25">
      <c r="A23" s="64"/>
      <c r="B23" s="64"/>
      <c r="C23" s="31" t="s">
        <v>16</v>
      </c>
    </row>
    <row r="24" spans="1:3" x14ac:dyDescent="0.25">
      <c r="A24" s="32" t="s">
        <v>268</v>
      </c>
      <c r="B24" s="33">
        <f>B16+1</f>
        <v>17</v>
      </c>
      <c r="C24" s="34"/>
    </row>
    <row r="25" spans="1:3" x14ac:dyDescent="0.25">
      <c r="A25" s="35" t="s">
        <v>269</v>
      </c>
      <c r="B25" s="33">
        <f>B24+1</f>
        <v>18</v>
      </c>
      <c r="C25" s="65"/>
    </row>
    <row r="26" spans="1:3" ht="26.4" x14ac:dyDescent="0.25">
      <c r="A26" s="35" t="s">
        <v>270</v>
      </c>
      <c r="B26" s="33">
        <f t="shared" ref="B26:B33" si="1">B25+1</f>
        <v>19</v>
      </c>
      <c r="C26" s="66"/>
    </row>
    <row r="27" spans="1:3" x14ac:dyDescent="0.25">
      <c r="A27" s="35" t="s">
        <v>271</v>
      </c>
      <c r="B27" s="33">
        <f t="shared" si="1"/>
        <v>20</v>
      </c>
      <c r="C27" s="66"/>
    </row>
    <row r="28" spans="1:3" x14ac:dyDescent="0.25">
      <c r="A28" s="32" t="s">
        <v>272</v>
      </c>
      <c r="B28" s="33">
        <f t="shared" si="1"/>
        <v>21</v>
      </c>
      <c r="C28" s="34"/>
    </row>
    <row r="29" spans="1:3" x14ac:dyDescent="0.25">
      <c r="A29" s="35" t="s">
        <v>273</v>
      </c>
      <c r="B29" s="33">
        <f t="shared" si="1"/>
        <v>22</v>
      </c>
      <c r="C29" s="66"/>
    </row>
    <row r="30" spans="1:3" ht="39.6" x14ac:dyDescent="0.25">
      <c r="A30" s="35" t="s">
        <v>274</v>
      </c>
      <c r="B30" s="33">
        <f t="shared" si="1"/>
        <v>23</v>
      </c>
      <c r="C30" s="66"/>
    </row>
    <row r="31" spans="1:3" x14ac:dyDescent="0.25">
      <c r="A31" s="35" t="s">
        <v>275</v>
      </c>
      <c r="B31" s="33">
        <f t="shared" si="1"/>
        <v>24</v>
      </c>
      <c r="C31" s="49"/>
    </row>
    <row r="32" spans="1:3" x14ac:dyDescent="0.25">
      <c r="A32" s="35" t="s">
        <v>276</v>
      </c>
      <c r="B32" s="33">
        <f t="shared" si="1"/>
        <v>25</v>
      </c>
      <c r="C32" s="49"/>
    </row>
    <row r="33" spans="1:11" x14ac:dyDescent="0.25">
      <c r="A33" s="35" t="s">
        <v>277</v>
      </c>
      <c r="B33" s="33">
        <f t="shared" si="1"/>
        <v>26</v>
      </c>
      <c r="C33" s="49"/>
    </row>
    <row r="35" spans="1:11" x14ac:dyDescent="0.25">
      <c r="A35" s="26" t="s">
        <v>266</v>
      </c>
      <c r="E35" s="67"/>
    </row>
    <row r="37" spans="1:11" x14ac:dyDescent="0.25">
      <c r="A37" s="41" t="s">
        <v>278</v>
      </c>
      <c r="B37" s="41"/>
    </row>
    <row r="38" spans="1:11" x14ac:dyDescent="0.25">
      <c r="H38" s="26" t="s">
        <v>747</v>
      </c>
    </row>
    <row r="39" spans="1:11" ht="26.4" x14ac:dyDescent="0.25">
      <c r="A39" s="64" t="s">
        <v>279</v>
      </c>
      <c r="B39" s="64" t="s">
        <v>10</v>
      </c>
      <c r="C39" s="31" t="s">
        <v>281</v>
      </c>
      <c r="D39" s="31" t="s">
        <v>280</v>
      </c>
      <c r="E39" s="31" t="s">
        <v>282</v>
      </c>
      <c r="H39" s="68" t="s">
        <v>664</v>
      </c>
      <c r="I39" s="69" t="s">
        <v>665</v>
      </c>
      <c r="J39" s="69" t="s">
        <v>667</v>
      </c>
      <c r="K39" s="69" t="s">
        <v>666</v>
      </c>
    </row>
    <row r="40" spans="1:11" x14ac:dyDescent="0.25">
      <c r="A40" s="64"/>
      <c r="B40" s="64"/>
      <c r="C40" s="31" t="s">
        <v>16</v>
      </c>
      <c r="D40" s="31" t="s">
        <v>17</v>
      </c>
      <c r="E40" s="31" t="s">
        <v>19</v>
      </c>
      <c r="H40" s="70" t="s">
        <v>668</v>
      </c>
      <c r="I40" s="71" t="s">
        <v>703</v>
      </c>
      <c r="J40" s="71" t="s">
        <v>717</v>
      </c>
      <c r="K40" s="71" t="s">
        <v>703</v>
      </c>
    </row>
    <row r="41" spans="1:11" x14ac:dyDescent="0.25">
      <c r="A41" s="32" t="s">
        <v>283</v>
      </c>
      <c r="B41" s="33">
        <f>B33+1</f>
        <v>27</v>
      </c>
      <c r="C41" s="34"/>
      <c r="D41" s="34"/>
      <c r="E41" s="34"/>
      <c r="H41" s="70" t="s">
        <v>669</v>
      </c>
      <c r="I41" s="71" t="s">
        <v>685</v>
      </c>
      <c r="J41" s="71" t="s">
        <v>718</v>
      </c>
      <c r="K41" s="71" t="s">
        <v>685</v>
      </c>
    </row>
    <row r="42" spans="1:11" x14ac:dyDescent="0.25">
      <c r="A42" s="72"/>
      <c r="B42" s="33">
        <f t="shared" ref="B42:B105" si="2">B41+1</f>
        <v>28</v>
      </c>
      <c r="C42" s="49"/>
      <c r="D42" s="49"/>
      <c r="E42" s="36"/>
      <c r="H42" s="70" t="s">
        <v>670</v>
      </c>
      <c r="I42" s="71" t="s">
        <v>704</v>
      </c>
      <c r="J42" s="71" t="s">
        <v>719</v>
      </c>
      <c r="K42" s="71" t="s">
        <v>704</v>
      </c>
    </row>
    <row r="43" spans="1:11" x14ac:dyDescent="0.25">
      <c r="A43" s="72"/>
      <c r="B43" s="33">
        <f t="shared" si="2"/>
        <v>29</v>
      </c>
      <c r="C43" s="49"/>
      <c r="D43" s="49"/>
      <c r="E43" s="36"/>
      <c r="H43" s="70" t="s">
        <v>671</v>
      </c>
      <c r="I43" s="71" t="s">
        <v>687</v>
      </c>
      <c r="J43" s="71" t="s">
        <v>720</v>
      </c>
      <c r="K43" s="71" t="s">
        <v>687</v>
      </c>
    </row>
    <row r="44" spans="1:11" x14ac:dyDescent="0.25">
      <c r="A44" s="72"/>
      <c r="B44" s="33">
        <f t="shared" si="2"/>
        <v>30</v>
      </c>
      <c r="C44" s="49"/>
      <c r="D44" s="49"/>
      <c r="E44" s="36"/>
      <c r="H44" s="70" t="s">
        <v>672</v>
      </c>
      <c r="I44" s="71" t="s">
        <v>686</v>
      </c>
      <c r="J44" s="71" t="s">
        <v>721</v>
      </c>
      <c r="K44" s="71" t="s">
        <v>686</v>
      </c>
    </row>
    <row r="45" spans="1:11" x14ac:dyDescent="0.25">
      <c r="A45" s="72"/>
      <c r="B45" s="33">
        <f t="shared" si="2"/>
        <v>31</v>
      </c>
      <c r="C45" s="49"/>
      <c r="D45" s="49"/>
      <c r="E45" s="36"/>
      <c r="H45" s="70" t="s">
        <v>673</v>
      </c>
      <c r="I45" s="71" t="s">
        <v>688</v>
      </c>
      <c r="J45" s="71" t="s">
        <v>722</v>
      </c>
      <c r="K45" s="71" t="s">
        <v>688</v>
      </c>
    </row>
    <row r="46" spans="1:11" x14ac:dyDescent="0.25">
      <c r="A46" s="72"/>
      <c r="B46" s="33">
        <f t="shared" si="2"/>
        <v>32</v>
      </c>
      <c r="C46" s="49"/>
      <c r="D46" s="49"/>
      <c r="E46" s="36"/>
      <c r="H46" s="70" t="s">
        <v>674</v>
      </c>
      <c r="I46" s="71" t="s">
        <v>689</v>
      </c>
      <c r="J46" s="71" t="s">
        <v>723</v>
      </c>
      <c r="K46" s="71" t="s">
        <v>689</v>
      </c>
    </row>
    <row r="47" spans="1:11" x14ac:dyDescent="0.25">
      <c r="A47" s="72"/>
      <c r="B47" s="33">
        <f t="shared" si="2"/>
        <v>33</v>
      </c>
      <c r="C47" s="49"/>
      <c r="D47" s="49"/>
      <c r="E47" s="36"/>
      <c r="H47" s="70" t="s">
        <v>675</v>
      </c>
      <c r="I47" s="71" t="s">
        <v>691</v>
      </c>
      <c r="J47" s="71" t="s">
        <v>724</v>
      </c>
      <c r="K47" s="71" t="s">
        <v>691</v>
      </c>
    </row>
    <row r="48" spans="1:11" x14ac:dyDescent="0.25">
      <c r="A48" s="72"/>
      <c r="B48" s="33">
        <f t="shared" si="2"/>
        <v>34</v>
      </c>
      <c r="C48" s="49"/>
      <c r="D48" s="49"/>
      <c r="E48" s="36"/>
      <c r="H48" s="70" t="s">
        <v>676</v>
      </c>
      <c r="I48" s="71" t="s">
        <v>705</v>
      </c>
      <c r="J48" s="71" t="s">
        <v>725</v>
      </c>
      <c r="K48" s="71" t="s">
        <v>705</v>
      </c>
    </row>
    <row r="49" spans="1:11" x14ac:dyDescent="0.25">
      <c r="A49" s="72"/>
      <c r="B49" s="33">
        <f t="shared" si="2"/>
        <v>35</v>
      </c>
      <c r="C49" s="49"/>
      <c r="D49" s="49"/>
      <c r="E49" s="36"/>
      <c r="H49" s="70" t="s">
        <v>677</v>
      </c>
      <c r="I49" s="71" t="s">
        <v>693</v>
      </c>
      <c r="J49" s="71" t="s">
        <v>726</v>
      </c>
      <c r="K49" s="71" t="s">
        <v>693</v>
      </c>
    </row>
    <row r="50" spans="1:11" x14ac:dyDescent="0.25">
      <c r="A50" s="72"/>
      <c r="B50" s="33">
        <f t="shared" si="2"/>
        <v>36</v>
      </c>
      <c r="C50" s="49"/>
      <c r="D50" s="49"/>
      <c r="E50" s="36"/>
      <c r="H50" s="70" t="s">
        <v>678</v>
      </c>
      <c r="I50" s="71" t="s">
        <v>695</v>
      </c>
      <c r="J50" s="71" t="s">
        <v>727</v>
      </c>
      <c r="K50" s="71" t="s">
        <v>695</v>
      </c>
    </row>
    <row r="51" spans="1:11" x14ac:dyDescent="0.25">
      <c r="A51" s="72"/>
      <c r="B51" s="33">
        <f t="shared" si="2"/>
        <v>37</v>
      </c>
      <c r="C51" s="49"/>
      <c r="D51" s="49"/>
      <c r="E51" s="36"/>
      <c r="H51" s="70" t="s">
        <v>679</v>
      </c>
      <c r="I51" s="71" t="s">
        <v>706</v>
      </c>
      <c r="J51" s="71" t="s">
        <v>728</v>
      </c>
      <c r="K51" s="71" t="s">
        <v>706</v>
      </c>
    </row>
    <row r="52" spans="1:11" x14ac:dyDescent="0.25">
      <c r="A52" s="72"/>
      <c r="B52" s="33">
        <f t="shared" si="2"/>
        <v>38</v>
      </c>
      <c r="C52" s="49"/>
      <c r="D52" s="49"/>
      <c r="E52" s="36"/>
      <c r="H52" s="70" t="s">
        <v>680</v>
      </c>
      <c r="I52" s="71" t="s">
        <v>697</v>
      </c>
      <c r="J52" s="71" t="s">
        <v>729</v>
      </c>
      <c r="K52" s="71" t="s">
        <v>697</v>
      </c>
    </row>
    <row r="53" spans="1:11" x14ac:dyDescent="0.25">
      <c r="A53" s="72"/>
      <c r="B53" s="33">
        <f t="shared" si="2"/>
        <v>39</v>
      </c>
      <c r="C53" s="49"/>
      <c r="D53" s="49"/>
      <c r="E53" s="36"/>
      <c r="H53" s="70" t="s">
        <v>681</v>
      </c>
      <c r="I53" s="71" t="s">
        <v>692</v>
      </c>
      <c r="J53" s="71" t="s">
        <v>730</v>
      </c>
      <c r="K53" s="71" t="s">
        <v>692</v>
      </c>
    </row>
    <row r="54" spans="1:11" x14ac:dyDescent="0.25">
      <c r="A54" s="72"/>
      <c r="B54" s="33">
        <f t="shared" si="2"/>
        <v>40</v>
      </c>
      <c r="C54" s="49"/>
      <c r="D54" s="49"/>
      <c r="E54" s="36"/>
      <c r="H54" s="70" t="s">
        <v>682</v>
      </c>
      <c r="I54" s="71" t="s">
        <v>694</v>
      </c>
      <c r="J54" s="71" t="s">
        <v>731</v>
      </c>
      <c r="K54" s="71" t="s">
        <v>694</v>
      </c>
    </row>
    <row r="55" spans="1:11" x14ac:dyDescent="0.25">
      <c r="A55" s="72"/>
      <c r="B55" s="33">
        <f t="shared" si="2"/>
        <v>41</v>
      </c>
      <c r="C55" s="49"/>
      <c r="D55" s="49"/>
      <c r="E55" s="36"/>
      <c r="H55" s="70" t="s">
        <v>683</v>
      </c>
      <c r="I55" s="71" t="s">
        <v>696</v>
      </c>
      <c r="J55" s="71" t="s">
        <v>732</v>
      </c>
      <c r="K55" s="71" t="s">
        <v>696</v>
      </c>
    </row>
    <row r="56" spans="1:11" x14ac:dyDescent="0.25">
      <c r="A56" s="72"/>
      <c r="B56" s="33">
        <f t="shared" si="2"/>
        <v>42</v>
      </c>
      <c r="C56" s="49"/>
      <c r="D56" s="49"/>
      <c r="E56" s="36"/>
      <c r="H56" s="70" t="s">
        <v>684</v>
      </c>
      <c r="I56" s="71" t="s">
        <v>707</v>
      </c>
      <c r="J56" s="71" t="s">
        <v>733</v>
      </c>
      <c r="K56" s="71" t="s">
        <v>707</v>
      </c>
    </row>
    <row r="57" spans="1:11" x14ac:dyDescent="0.25">
      <c r="A57" s="72"/>
      <c r="B57" s="33">
        <f t="shared" si="2"/>
        <v>43</v>
      </c>
      <c r="C57" s="49"/>
      <c r="D57" s="49"/>
      <c r="E57" s="36"/>
      <c r="H57" s="70" t="s">
        <v>685</v>
      </c>
      <c r="I57" s="71" t="s">
        <v>708</v>
      </c>
      <c r="J57" s="71" t="s">
        <v>734</v>
      </c>
      <c r="K57" s="71" t="s">
        <v>708</v>
      </c>
    </row>
    <row r="58" spans="1:11" x14ac:dyDescent="0.25">
      <c r="A58" s="72"/>
      <c r="B58" s="33">
        <f t="shared" si="2"/>
        <v>44</v>
      </c>
      <c r="C58" s="49"/>
      <c r="D58" s="49"/>
      <c r="E58" s="36"/>
      <c r="H58" s="70" t="s">
        <v>686</v>
      </c>
      <c r="I58" s="71" t="s">
        <v>709</v>
      </c>
      <c r="J58" s="71" t="s">
        <v>735</v>
      </c>
      <c r="K58" s="71" t="s">
        <v>709</v>
      </c>
    </row>
    <row r="59" spans="1:11" x14ac:dyDescent="0.25">
      <c r="A59" s="72"/>
      <c r="B59" s="33">
        <f t="shared" si="2"/>
        <v>45</v>
      </c>
      <c r="C59" s="49"/>
      <c r="D59" s="49"/>
      <c r="E59" s="36"/>
      <c r="H59" s="70" t="s">
        <v>687</v>
      </c>
      <c r="I59" s="71" t="s">
        <v>710</v>
      </c>
      <c r="J59" s="71" t="s">
        <v>736</v>
      </c>
      <c r="K59" s="71" t="s">
        <v>710</v>
      </c>
    </row>
    <row r="60" spans="1:11" x14ac:dyDescent="0.25">
      <c r="A60" s="72"/>
      <c r="B60" s="33">
        <f t="shared" si="2"/>
        <v>46</v>
      </c>
      <c r="C60" s="49"/>
      <c r="D60" s="49"/>
      <c r="E60" s="36"/>
      <c r="H60" s="70" t="s">
        <v>688</v>
      </c>
      <c r="I60" s="71" t="s">
        <v>700</v>
      </c>
      <c r="J60" s="71" t="s">
        <v>700</v>
      </c>
      <c r="K60" s="71" t="s">
        <v>700</v>
      </c>
    </row>
    <row r="61" spans="1:11" x14ac:dyDescent="0.25">
      <c r="A61" s="72"/>
      <c r="B61" s="33">
        <f t="shared" si="2"/>
        <v>47</v>
      </c>
      <c r="C61" s="49"/>
      <c r="D61" s="49"/>
      <c r="E61" s="36"/>
      <c r="H61" s="70" t="s">
        <v>689</v>
      </c>
      <c r="I61" s="71" t="s">
        <v>711</v>
      </c>
      <c r="J61" s="71" t="s">
        <v>737</v>
      </c>
      <c r="K61" s="71" t="s">
        <v>741</v>
      </c>
    </row>
    <row r="62" spans="1:11" x14ac:dyDescent="0.25">
      <c r="A62" s="72"/>
      <c r="B62" s="33">
        <f t="shared" si="2"/>
        <v>48</v>
      </c>
      <c r="C62" s="49"/>
      <c r="D62" s="49"/>
      <c r="E62" s="36"/>
      <c r="H62" s="70" t="s">
        <v>690</v>
      </c>
      <c r="I62" s="71" t="s">
        <v>712</v>
      </c>
      <c r="J62" s="71" t="s">
        <v>738</v>
      </c>
      <c r="K62" s="71" t="s">
        <v>742</v>
      </c>
    </row>
    <row r="63" spans="1:11" x14ac:dyDescent="0.25">
      <c r="A63" s="72"/>
      <c r="B63" s="33">
        <f t="shared" si="2"/>
        <v>49</v>
      </c>
      <c r="C63" s="49"/>
      <c r="D63" s="49"/>
      <c r="E63" s="36"/>
      <c r="H63" s="70" t="s">
        <v>691</v>
      </c>
      <c r="I63" s="71" t="s">
        <v>683</v>
      </c>
      <c r="J63" s="71" t="s">
        <v>739</v>
      </c>
      <c r="K63" s="71" t="s">
        <v>683</v>
      </c>
    </row>
    <row r="64" spans="1:11" x14ac:dyDescent="0.25">
      <c r="A64" s="72"/>
      <c r="B64" s="33">
        <f t="shared" si="2"/>
        <v>50</v>
      </c>
      <c r="C64" s="49"/>
      <c r="D64" s="49"/>
      <c r="E64" s="36"/>
      <c r="H64" s="70" t="s">
        <v>692</v>
      </c>
      <c r="I64" s="71" t="s">
        <v>713</v>
      </c>
      <c r="J64" s="71" t="s">
        <v>740</v>
      </c>
      <c r="K64" s="71" t="s">
        <v>743</v>
      </c>
    </row>
    <row r="65" spans="1:11" x14ac:dyDescent="0.25">
      <c r="A65" s="72"/>
      <c r="B65" s="33">
        <f t="shared" si="2"/>
        <v>51</v>
      </c>
      <c r="C65" s="49"/>
      <c r="D65" s="49"/>
      <c r="E65" s="36"/>
      <c r="H65" s="70" t="s">
        <v>693</v>
      </c>
      <c r="I65" s="71" t="s">
        <v>714</v>
      </c>
      <c r="K65" s="71" t="s">
        <v>744</v>
      </c>
    </row>
    <row r="66" spans="1:11" x14ac:dyDescent="0.25">
      <c r="A66" s="72"/>
      <c r="B66" s="33">
        <f t="shared" si="2"/>
        <v>52</v>
      </c>
      <c r="C66" s="49"/>
      <c r="D66" s="49"/>
      <c r="E66" s="36"/>
      <c r="H66" s="70" t="s">
        <v>694</v>
      </c>
      <c r="I66" s="71" t="s">
        <v>715</v>
      </c>
      <c r="K66" s="71" t="s">
        <v>745</v>
      </c>
    </row>
    <row r="67" spans="1:11" x14ac:dyDescent="0.25">
      <c r="A67" s="72"/>
      <c r="B67" s="33">
        <f t="shared" si="2"/>
        <v>53</v>
      </c>
      <c r="C67" s="49"/>
      <c r="D67" s="49"/>
      <c r="E67" s="36"/>
      <c r="H67" s="70" t="s">
        <v>695</v>
      </c>
      <c r="I67" s="71" t="s">
        <v>716</v>
      </c>
      <c r="K67" s="71" t="s">
        <v>746</v>
      </c>
    </row>
    <row r="68" spans="1:11" x14ac:dyDescent="0.25">
      <c r="A68" s="72"/>
      <c r="B68" s="33">
        <f t="shared" si="2"/>
        <v>54</v>
      </c>
      <c r="C68" s="49"/>
      <c r="D68" s="49"/>
      <c r="E68" s="36"/>
      <c r="H68" s="70" t="s">
        <v>696</v>
      </c>
      <c r="K68" s="71" t="s">
        <v>694</v>
      </c>
    </row>
    <row r="69" spans="1:11" x14ac:dyDescent="0.25">
      <c r="A69" s="72"/>
      <c r="B69" s="33">
        <f t="shared" si="2"/>
        <v>55</v>
      </c>
      <c r="C69" s="49"/>
      <c r="D69" s="49"/>
      <c r="E69" s="36"/>
      <c r="H69" s="70" t="s">
        <v>697</v>
      </c>
      <c r="K69" s="71" t="s">
        <v>700</v>
      </c>
    </row>
    <row r="70" spans="1:11" x14ac:dyDescent="0.25">
      <c r="A70" s="72"/>
      <c r="B70" s="33">
        <f t="shared" si="2"/>
        <v>56</v>
      </c>
      <c r="C70" s="49"/>
      <c r="D70" s="49"/>
      <c r="E70" s="36"/>
      <c r="H70" s="70" t="s">
        <v>698</v>
      </c>
      <c r="K70" s="71" t="s">
        <v>683</v>
      </c>
    </row>
    <row r="71" spans="1:11" x14ac:dyDescent="0.25">
      <c r="A71" s="72"/>
      <c r="B71" s="33">
        <f t="shared" si="2"/>
        <v>57</v>
      </c>
      <c r="C71" s="49"/>
      <c r="D71" s="49"/>
      <c r="E71" s="36"/>
      <c r="H71" s="70" t="s">
        <v>699</v>
      </c>
    </row>
    <row r="72" spans="1:11" x14ac:dyDescent="0.25">
      <c r="A72" s="72"/>
      <c r="B72" s="33">
        <f t="shared" si="2"/>
        <v>58</v>
      </c>
      <c r="C72" s="49"/>
      <c r="D72" s="49"/>
      <c r="E72" s="36"/>
      <c r="H72" s="70" t="s">
        <v>700</v>
      </c>
    </row>
    <row r="73" spans="1:11" x14ac:dyDescent="0.25">
      <c r="A73" s="72"/>
      <c r="B73" s="33">
        <f t="shared" si="2"/>
        <v>59</v>
      </c>
      <c r="C73" s="49"/>
      <c r="D73" s="49"/>
      <c r="E73" s="36"/>
      <c r="H73" s="70" t="s">
        <v>701</v>
      </c>
    </row>
    <row r="74" spans="1:11" x14ac:dyDescent="0.25">
      <c r="A74" s="72"/>
      <c r="B74" s="33">
        <f t="shared" si="2"/>
        <v>60</v>
      </c>
      <c r="C74" s="49"/>
      <c r="D74" s="49"/>
      <c r="E74" s="36"/>
      <c r="H74" s="70" t="s">
        <v>683</v>
      </c>
    </row>
    <row r="75" spans="1:11" x14ac:dyDescent="0.25">
      <c r="A75" s="72"/>
      <c r="B75" s="33">
        <f t="shared" si="2"/>
        <v>61</v>
      </c>
      <c r="C75" s="49"/>
      <c r="D75" s="49"/>
      <c r="E75" s="36"/>
      <c r="H75" s="70" t="s">
        <v>702</v>
      </c>
    </row>
    <row r="76" spans="1:11" x14ac:dyDescent="0.25">
      <c r="A76" s="72"/>
      <c r="B76" s="33">
        <f t="shared" si="2"/>
        <v>62</v>
      </c>
      <c r="C76" s="49"/>
      <c r="D76" s="49"/>
      <c r="E76" s="36"/>
    </row>
    <row r="77" spans="1:11" x14ac:dyDescent="0.25">
      <c r="A77" s="72"/>
      <c r="B77" s="33">
        <f t="shared" si="2"/>
        <v>63</v>
      </c>
      <c r="C77" s="49"/>
      <c r="D77" s="49"/>
      <c r="E77" s="36"/>
    </row>
    <row r="78" spans="1:11" x14ac:dyDescent="0.25">
      <c r="A78" s="72"/>
      <c r="B78" s="33">
        <f t="shared" si="2"/>
        <v>64</v>
      </c>
      <c r="C78" s="49"/>
      <c r="D78" s="49"/>
      <c r="E78" s="36"/>
    </row>
    <row r="79" spans="1:11" x14ac:dyDescent="0.25">
      <c r="A79" s="72"/>
      <c r="B79" s="33">
        <f t="shared" si="2"/>
        <v>65</v>
      </c>
      <c r="C79" s="49"/>
      <c r="D79" s="49"/>
      <c r="E79" s="36"/>
    </row>
    <row r="80" spans="1:11" x14ac:dyDescent="0.25">
      <c r="A80" s="72"/>
      <c r="B80" s="33">
        <f t="shared" si="2"/>
        <v>66</v>
      </c>
      <c r="C80" s="49"/>
      <c r="D80" s="49"/>
      <c r="E80" s="36"/>
    </row>
    <row r="81" spans="1:5" x14ac:dyDescent="0.25">
      <c r="A81" s="72"/>
      <c r="B81" s="33">
        <f t="shared" si="2"/>
        <v>67</v>
      </c>
      <c r="C81" s="49"/>
      <c r="D81" s="49"/>
      <c r="E81" s="36"/>
    </row>
    <row r="82" spans="1:5" x14ac:dyDescent="0.25">
      <c r="A82" s="72"/>
      <c r="B82" s="33">
        <f t="shared" si="2"/>
        <v>68</v>
      </c>
      <c r="C82" s="49"/>
      <c r="D82" s="49"/>
      <c r="E82" s="36"/>
    </row>
    <row r="83" spans="1:5" x14ac:dyDescent="0.25">
      <c r="A83" s="72"/>
      <c r="B83" s="33">
        <f t="shared" si="2"/>
        <v>69</v>
      </c>
      <c r="C83" s="49"/>
      <c r="D83" s="49"/>
      <c r="E83" s="36"/>
    </row>
    <row r="84" spans="1:5" x14ac:dyDescent="0.25">
      <c r="A84" s="72"/>
      <c r="B84" s="33">
        <f t="shared" si="2"/>
        <v>70</v>
      </c>
      <c r="C84" s="49"/>
      <c r="D84" s="49"/>
      <c r="E84" s="36"/>
    </row>
    <row r="85" spans="1:5" x14ac:dyDescent="0.25">
      <c r="A85" s="72"/>
      <c r="B85" s="33">
        <f t="shared" si="2"/>
        <v>71</v>
      </c>
      <c r="C85" s="49"/>
      <c r="D85" s="49"/>
      <c r="E85" s="36"/>
    </row>
    <row r="86" spans="1:5" x14ac:dyDescent="0.25">
      <c r="A86" s="72"/>
      <c r="B86" s="33">
        <f t="shared" si="2"/>
        <v>72</v>
      </c>
      <c r="C86" s="49"/>
      <c r="D86" s="49"/>
      <c r="E86" s="36"/>
    </row>
    <row r="87" spans="1:5" x14ac:dyDescent="0.25">
      <c r="A87" s="72"/>
      <c r="B87" s="33">
        <f t="shared" si="2"/>
        <v>73</v>
      </c>
      <c r="C87" s="49"/>
      <c r="D87" s="49"/>
      <c r="E87" s="36"/>
    </row>
    <row r="88" spans="1:5" x14ac:dyDescent="0.25">
      <c r="A88" s="72"/>
      <c r="B88" s="33">
        <f t="shared" si="2"/>
        <v>74</v>
      </c>
      <c r="C88" s="49"/>
      <c r="D88" s="49"/>
      <c r="E88" s="36"/>
    </row>
    <row r="89" spans="1:5" x14ac:dyDescent="0.25">
      <c r="A89" s="72"/>
      <c r="B89" s="33">
        <f t="shared" si="2"/>
        <v>75</v>
      </c>
      <c r="C89" s="49"/>
      <c r="D89" s="49"/>
      <c r="E89" s="36"/>
    </row>
    <row r="90" spans="1:5" x14ac:dyDescent="0.25">
      <c r="A90" s="72"/>
      <c r="B90" s="33">
        <f t="shared" si="2"/>
        <v>76</v>
      </c>
      <c r="C90" s="49"/>
      <c r="D90" s="49"/>
      <c r="E90" s="36"/>
    </row>
    <row r="91" spans="1:5" x14ac:dyDescent="0.25">
      <c r="A91" s="72"/>
      <c r="B91" s="33">
        <f t="shared" si="2"/>
        <v>77</v>
      </c>
      <c r="C91" s="49"/>
      <c r="D91" s="49"/>
      <c r="E91" s="36"/>
    </row>
    <row r="92" spans="1:5" x14ac:dyDescent="0.25">
      <c r="A92" s="72"/>
      <c r="B92" s="33">
        <f t="shared" si="2"/>
        <v>78</v>
      </c>
      <c r="C92" s="49"/>
      <c r="D92" s="49"/>
      <c r="E92" s="36"/>
    </row>
    <row r="93" spans="1:5" x14ac:dyDescent="0.25">
      <c r="A93" s="72"/>
      <c r="B93" s="33">
        <f t="shared" si="2"/>
        <v>79</v>
      </c>
      <c r="C93" s="49"/>
      <c r="D93" s="49"/>
      <c r="E93" s="36"/>
    </row>
    <row r="94" spans="1:5" x14ac:dyDescent="0.25">
      <c r="A94" s="72"/>
      <c r="B94" s="33">
        <f t="shared" si="2"/>
        <v>80</v>
      </c>
      <c r="C94" s="49"/>
      <c r="D94" s="49"/>
      <c r="E94" s="36"/>
    </row>
    <row r="95" spans="1:5" x14ac:dyDescent="0.25">
      <c r="A95" s="72"/>
      <c r="B95" s="33">
        <f t="shared" si="2"/>
        <v>81</v>
      </c>
      <c r="C95" s="49"/>
      <c r="D95" s="49"/>
      <c r="E95" s="36"/>
    </row>
    <row r="96" spans="1:5" x14ac:dyDescent="0.25">
      <c r="A96" s="72"/>
      <c r="B96" s="33">
        <f t="shared" si="2"/>
        <v>82</v>
      </c>
      <c r="C96" s="49"/>
      <c r="D96" s="49"/>
      <c r="E96" s="36"/>
    </row>
    <row r="97" spans="1:5" x14ac:dyDescent="0.25">
      <c r="A97" s="72"/>
      <c r="B97" s="33">
        <f t="shared" si="2"/>
        <v>83</v>
      </c>
      <c r="C97" s="49"/>
      <c r="D97" s="49"/>
      <c r="E97" s="36"/>
    </row>
    <row r="98" spans="1:5" x14ac:dyDescent="0.25">
      <c r="A98" s="72"/>
      <c r="B98" s="33">
        <f t="shared" si="2"/>
        <v>84</v>
      </c>
      <c r="C98" s="49"/>
      <c r="D98" s="49"/>
      <c r="E98" s="36"/>
    </row>
    <row r="99" spans="1:5" x14ac:dyDescent="0.25">
      <c r="A99" s="72"/>
      <c r="B99" s="33">
        <f t="shared" si="2"/>
        <v>85</v>
      </c>
      <c r="C99" s="49"/>
      <c r="D99" s="49"/>
      <c r="E99" s="36"/>
    </row>
    <row r="100" spans="1:5" x14ac:dyDescent="0.25">
      <c r="A100" s="72"/>
      <c r="B100" s="33">
        <f t="shared" si="2"/>
        <v>86</v>
      </c>
      <c r="C100" s="49"/>
      <c r="D100" s="49"/>
      <c r="E100" s="36"/>
    </row>
    <row r="101" spans="1:5" x14ac:dyDescent="0.25">
      <c r="A101" s="72"/>
      <c r="B101" s="33">
        <f t="shared" si="2"/>
        <v>87</v>
      </c>
      <c r="C101" s="49"/>
      <c r="D101" s="49"/>
      <c r="E101" s="36"/>
    </row>
    <row r="102" spans="1:5" x14ac:dyDescent="0.25">
      <c r="A102" s="72"/>
      <c r="B102" s="33">
        <f t="shared" si="2"/>
        <v>88</v>
      </c>
      <c r="C102" s="49"/>
      <c r="D102" s="49"/>
      <c r="E102" s="36"/>
    </row>
    <row r="103" spans="1:5" x14ac:dyDescent="0.25">
      <c r="A103" s="72"/>
      <c r="B103" s="33">
        <f t="shared" si="2"/>
        <v>89</v>
      </c>
      <c r="C103" s="49"/>
      <c r="D103" s="49"/>
      <c r="E103" s="36"/>
    </row>
    <row r="104" spans="1:5" x14ac:dyDescent="0.25">
      <c r="A104" s="72"/>
      <c r="B104" s="33">
        <f t="shared" si="2"/>
        <v>90</v>
      </c>
      <c r="C104" s="49"/>
      <c r="D104" s="49"/>
      <c r="E104" s="36"/>
    </row>
    <row r="105" spans="1:5" x14ac:dyDescent="0.25">
      <c r="A105" s="72"/>
      <c r="B105" s="33">
        <f t="shared" si="2"/>
        <v>91</v>
      </c>
      <c r="C105" s="49"/>
      <c r="D105" s="49"/>
      <c r="E105" s="36"/>
    </row>
    <row r="106" spans="1:5" x14ac:dyDescent="0.25">
      <c r="A106" s="72"/>
      <c r="B106" s="33">
        <f t="shared" ref="B106:B135" si="3">B105+1</f>
        <v>92</v>
      </c>
      <c r="C106" s="49"/>
      <c r="D106" s="49"/>
      <c r="E106" s="36"/>
    </row>
    <row r="107" spans="1:5" x14ac:dyDescent="0.25">
      <c r="A107" s="72"/>
      <c r="B107" s="33">
        <f t="shared" si="3"/>
        <v>93</v>
      </c>
      <c r="C107" s="49"/>
      <c r="D107" s="49"/>
      <c r="E107" s="36"/>
    </row>
    <row r="108" spans="1:5" x14ac:dyDescent="0.25">
      <c r="A108" s="72"/>
      <c r="B108" s="33">
        <f t="shared" si="3"/>
        <v>94</v>
      </c>
      <c r="C108" s="49"/>
      <c r="D108" s="49"/>
      <c r="E108" s="36"/>
    </row>
    <row r="109" spans="1:5" x14ac:dyDescent="0.25">
      <c r="A109" s="72"/>
      <c r="B109" s="33">
        <f t="shared" si="3"/>
        <v>95</v>
      </c>
      <c r="C109" s="49"/>
      <c r="D109" s="49"/>
      <c r="E109" s="36"/>
    </row>
    <row r="110" spans="1:5" x14ac:dyDescent="0.25">
      <c r="A110" s="72"/>
      <c r="B110" s="33">
        <f t="shared" si="3"/>
        <v>96</v>
      </c>
      <c r="C110" s="49"/>
      <c r="D110" s="49"/>
      <c r="E110" s="36"/>
    </row>
    <row r="111" spans="1:5" x14ac:dyDescent="0.25">
      <c r="A111" s="72"/>
      <c r="B111" s="33">
        <f t="shared" si="3"/>
        <v>97</v>
      </c>
      <c r="C111" s="49"/>
      <c r="D111" s="49"/>
      <c r="E111" s="36"/>
    </row>
    <row r="112" spans="1:5" x14ac:dyDescent="0.25">
      <c r="A112" s="72"/>
      <c r="B112" s="33">
        <f t="shared" si="3"/>
        <v>98</v>
      </c>
      <c r="C112" s="49"/>
      <c r="D112" s="49"/>
      <c r="E112" s="36"/>
    </row>
    <row r="113" spans="1:5" x14ac:dyDescent="0.25">
      <c r="A113" s="72"/>
      <c r="B113" s="33">
        <f t="shared" si="3"/>
        <v>99</v>
      </c>
      <c r="C113" s="49"/>
      <c r="D113" s="49"/>
      <c r="E113" s="36"/>
    </row>
    <row r="114" spans="1:5" x14ac:dyDescent="0.25">
      <c r="A114" s="72"/>
      <c r="B114" s="33">
        <f t="shared" si="3"/>
        <v>100</v>
      </c>
      <c r="C114" s="49"/>
      <c r="D114" s="49"/>
      <c r="E114" s="36"/>
    </row>
    <row r="115" spans="1:5" x14ac:dyDescent="0.25">
      <c r="A115" s="72"/>
      <c r="B115" s="33">
        <f t="shared" si="3"/>
        <v>101</v>
      </c>
      <c r="C115" s="49"/>
      <c r="D115" s="49"/>
      <c r="E115" s="36"/>
    </row>
    <row r="116" spans="1:5" x14ac:dyDescent="0.25">
      <c r="A116" s="72"/>
      <c r="B116" s="33">
        <f t="shared" si="3"/>
        <v>102</v>
      </c>
      <c r="C116" s="49"/>
      <c r="D116" s="49"/>
      <c r="E116" s="36"/>
    </row>
    <row r="117" spans="1:5" x14ac:dyDescent="0.25">
      <c r="A117" s="72"/>
      <c r="B117" s="33">
        <f t="shared" si="3"/>
        <v>103</v>
      </c>
      <c r="C117" s="49"/>
      <c r="D117" s="49"/>
      <c r="E117" s="36"/>
    </row>
    <row r="118" spans="1:5" x14ac:dyDescent="0.25">
      <c r="A118" s="72"/>
      <c r="B118" s="33">
        <f t="shared" si="3"/>
        <v>104</v>
      </c>
      <c r="C118" s="49"/>
      <c r="D118" s="49"/>
      <c r="E118" s="36"/>
    </row>
    <row r="119" spans="1:5" x14ac:dyDescent="0.25">
      <c r="A119" s="72"/>
      <c r="B119" s="33">
        <f t="shared" si="3"/>
        <v>105</v>
      </c>
      <c r="C119" s="49"/>
      <c r="D119" s="49"/>
      <c r="E119" s="36"/>
    </row>
    <row r="120" spans="1:5" x14ac:dyDescent="0.25">
      <c r="A120" s="72"/>
      <c r="B120" s="33">
        <f t="shared" si="3"/>
        <v>106</v>
      </c>
      <c r="C120" s="49"/>
      <c r="D120" s="49"/>
      <c r="E120" s="36"/>
    </row>
    <row r="121" spans="1:5" x14ac:dyDescent="0.25">
      <c r="A121" s="72"/>
      <c r="B121" s="33">
        <f t="shared" si="3"/>
        <v>107</v>
      </c>
      <c r="C121" s="49"/>
      <c r="D121" s="49"/>
      <c r="E121" s="36"/>
    </row>
    <row r="122" spans="1:5" x14ac:dyDescent="0.25">
      <c r="A122" s="72"/>
      <c r="B122" s="33">
        <f t="shared" si="3"/>
        <v>108</v>
      </c>
      <c r="C122" s="49"/>
      <c r="D122" s="49"/>
      <c r="E122" s="36"/>
    </row>
    <row r="123" spans="1:5" x14ac:dyDescent="0.25">
      <c r="A123" s="60"/>
      <c r="B123" s="33">
        <f t="shared" si="3"/>
        <v>109</v>
      </c>
      <c r="C123" s="49"/>
      <c r="D123" s="49"/>
      <c r="E123" s="36"/>
    </row>
    <row r="124" spans="1:5" x14ac:dyDescent="0.25">
      <c r="A124" s="60"/>
      <c r="B124" s="33">
        <f t="shared" si="3"/>
        <v>110</v>
      </c>
      <c r="C124" s="49"/>
      <c r="D124" s="49"/>
      <c r="E124" s="36"/>
    </row>
    <row r="125" spans="1:5" x14ac:dyDescent="0.25">
      <c r="A125" s="60"/>
      <c r="B125" s="33">
        <f t="shared" si="3"/>
        <v>111</v>
      </c>
      <c r="C125" s="49"/>
      <c r="D125" s="49"/>
      <c r="E125" s="36"/>
    </row>
    <row r="126" spans="1:5" x14ac:dyDescent="0.25">
      <c r="A126" s="60"/>
      <c r="B126" s="33">
        <f t="shared" si="3"/>
        <v>112</v>
      </c>
      <c r="C126" s="49"/>
      <c r="D126" s="49"/>
      <c r="E126" s="36"/>
    </row>
    <row r="127" spans="1:5" x14ac:dyDescent="0.25">
      <c r="A127" s="60"/>
      <c r="B127" s="33">
        <f t="shared" si="3"/>
        <v>113</v>
      </c>
      <c r="C127" s="49"/>
      <c r="D127" s="49"/>
      <c r="E127" s="36"/>
    </row>
    <row r="128" spans="1:5" x14ac:dyDescent="0.25">
      <c r="A128" s="60"/>
      <c r="B128" s="33">
        <f t="shared" si="3"/>
        <v>114</v>
      </c>
      <c r="C128" s="49"/>
      <c r="D128" s="49"/>
      <c r="E128" s="36"/>
    </row>
    <row r="129" spans="1:5" x14ac:dyDescent="0.25">
      <c r="A129" s="60"/>
      <c r="B129" s="33">
        <f t="shared" si="3"/>
        <v>115</v>
      </c>
      <c r="C129" s="49"/>
      <c r="D129" s="49"/>
      <c r="E129" s="36"/>
    </row>
    <row r="130" spans="1:5" x14ac:dyDescent="0.25">
      <c r="A130" s="60"/>
      <c r="B130" s="33">
        <f t="shared" si="3"/>
        <v>116</v>
      </c>
      <c r="C130" s="49"/>
      <c r="D130" s="49"/>
      <c r="E130" s="36"/>
    </row>
    <row r="131" spans="1:5" x14ac:dyDescent="0.25">
      <c r="A131" s="60"/>
      <c r="B131" s="33">
        <f t="shared" si="3"/>
        <v>117</v>
      </c>
      <c r="C131" s="49"/>
      <c r="D131" s="49"/>
      <c r="E131" s="36"/>
    </row>
    <row r="132" spans="1:5" x14ac:dyDescent="0.25">
      <c r="A132" s="60"/>
      <c r="B132" s="33">
        <f t="shared" si="3"/>
        <v>118</v>
      </c>
      <c r="C132" s="49"/>
      <c r="D132" s="49"/>
      <c r="E132" s="36"/>
    </row>
    <row r="133" spans="1:5" x14ac:dyDescent="0.25">
      <c r="A133" s="60"/>
      <c r="B133" s="33">
        <f t="shared" si="3"/>
        <v>119</v>
      </c>
      <c r="C133" s="49"/>
      <c r="D133" s="49"/>
      <c r="E133" s="36"/>
    </row>
    <row r="134" spans="1:5" x14ac:dyDescent="0.25">
      <c r="A134" s="60"/>
      <c r="B134" s="33">
        <f t="shared" si="3"/>
        <v>120</v>
      </c>
      <c r="C134" s="49"/>
      <c r="D134" s="49"/>
      <c r="E134" s="36"/>
    </row>
    <row r="135" spans="1:5" x14ac:dyDescent="0.25">
      <c r="A135" s="60"/>
      <c r="B135" s="33">
        <f t="shared" si="3"/>
        <v>121</v>
      </c>
      <c r="C135" s="49"/>
      <c r="D135" s="49"/>
      <c r="E135" s="36"/>
    </row>
    <row r="137" spans="1:5" x14ac:dyDescent="0.25">
      <c r="A137" s="41" t="s">
        <v>284</v>
      </c>
      <c r="B137" s="41"/>
    </row>
    <row r="139" spans="1:5" ht="26.4" x14ac:dyDescent="0.25">
      <c r="A139" s="64" t="s">
        <v>24</v>
      </c>
      <c r="B139" s="64" t="s">
        <v>10</v>
      </c>
      <c r="C139" s="31" t="s">
        <v>38</v>
      </c>
    </row>
    <row r="140" spans="1:5" x14ac:dyDescent="0.25">
      <c r="A140" s="64"/>
      <c r="B140" s="64"/>
      <c r="C140" s="31" t="s">
        <v>16</v>
      </c>
    </row>
    <row r="141" spans="1:5" x14ac:dyDescent="0.25">
      <c r="A141" s="35" t="s">
        <v>285</v>
      </c>
      <c r="B141" s="33">
        <f>B135+1</f>
        <v>122</v>
      </c>
      <c r="C141" s="49"/>
    </row>
    <row r="143" spans="1:5" x14ac:dyDescent="0.25">
      <c r="A143" s="41" t="s">
        <v>286</v>
      </c>
      <c r="B143" s="41"/>
    </row>
    <row r="145" spans="1:3" x14ac:dyDescent="0.25">
      <c r="A145" s="64" t="s">
        <v>24</v>
      </c>
      <c r="B145" s="64" t="s">
        <v>10</v>
      </c>
      <c r="C145" s="31" t="s">
        <v>93</v>
      </c>
    </row>
    <row r="146" spans="1:3" x14ac:dyDescent="0.25">
      <c r="A146" s="64"/>
      <c r="B146" s="64"/>
      <c r="C146" s="31" t="s">
        <v>16</v>
      </c>
    </row>
    <row r="147" spans="1:3" x14ac:dyDescent="0.25">
      <c r="A147" s="35" t="s">
        <v>287</v>
      </c>
      <c r="B147" s="33">
        <f>B141+1</f>
        <v>123</v>
      </c>
      <c r="C147" s="62"/>
    </row>
  </sheetData>
  <dataConsolidate link="1"/>
  <mergeCells count="10">
    <mergeCell ref="A139:A140"/>
    <mergeCell ref="B139:B140"/>
    <mergeCell ref="A145:A146"/>
    <mergeCell ref="B145:B146"/>
    <mergeCell ref="A9:A10"/>
    <mergeCell ref="B9:B10"/>
    <mergeCell ref="A22:A23"/>
    <mergeCell ref="B22:B23"/>
    <mergeCell ref="A39:A40"/>
    <mergeCell ref="B39:B40"/>
  </mergeCells>
  <conditionalFormatting sqref="A42:A122">
    <cfRule type="duplicateValues" dxfId="8" priority="1"/>
  </conditionalFormatting>
  <dataValidations count="2">
    <dataValidation type="list" allowBlank="1" showInputMessage="1" showErrorMessage="1" sqref="C42:C135" xr:uid="{00000000-0002-0000-0500-000000000000}">
      <formula1>agency_list</formula1>
    </dataValidation>
    <dataValidation type="list" allowBlank="1" showInputMessage="1" showErrorMessage="1" sqref="D42:D135" xr:uid="{00000000-0002-0000-0500-000001000000}">
      <formula1>ex_list</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7"/>
  <dimension ref="A1:C22"/>
  <sheetViews>
    <sheetView showGridLines="0" zoomScaleNormal="100" workbookViewId="0">
      <selection sqref="A1:XFD1048576"/>
    </sheetView>
  </sheetViews>
  <sheetFormatPr defaultColWidth="8.77734375" defaultRowHeight="13.2" x14ac:dyDescent="0.25"/>
  <cols>
    <col min="1" max="1" width="81.21875" style="26" customWidth="1"/>
    <col min="2" max="2" width="6.5546875" style="26" customWidth="1"/>
    <col min="3" max="3" width="28.44140625" style="26" customWidth="1"/>
    <col min="4" max="16384" width="8.77734375" style="26"/>
  </cols>
  <sheetData>
    <row r="1" spans="1:3" ht="17.399999999999999" x14ac:dyDescent="0.25">
      <c r="A1" s="4" t="s">
        <v>288</v>
      </c>
      <c r="B1" s="6"/>
    </row>
    <row r="2" spans="1:3" ht="17.399999999999999" x14ac:dyDescent="0.25">
      <c r="A2" s="5" t="str">
        <f>"Company:  "&amp;CVS!G10</f>
        <v xml:space="preserve">Company:  </v>
      </c>
      <c r="B2" s="6"/>
    </row>
    <row r="3" spans="1:3" ht="17.399999999999999" x14ac:dyDescent="0.25">
      <c r="A3" s="5" t="str">
        <f>"Reporting Period:"&amp;CVS!G12&amp;","&amp;CVS!G13</f>
        <v>Reporting Period:,</v>
      </c>
      <c r="B3" s="6"/>
    </row>
    <row r="4" spans="1:3" x14ac:dyDescent="0.25">
      <c r="A4" s="25"/>
      <c r="B4" s="25"/>
    </row>
    <row r="5" spans="1:3" x14ac:dyDescent="0.25">
      <c r="A5" s="41" t="s">
        <v>289</v>
      </c>
      <c r="B5" s="41"/>
    </row>
    <row r="6" spans="1:3" x14ac:dyDescent="0.25">
      <c r="A6" s="41"/>
      <c r="B6" s="41"/>
    </row>
    <row r="7" spans="1:3" x14ac:dyDescent="0.25">
      <c r="A7" s="64" t="s">
        <v>24</v>
      </c>
      <c r="B7" s="64" t="s">
        <v>10</v>
      </c>
      <c r="C7" s="31" t="s">
        <v>38</v>
      </c>
    </row>
    <row r="8" spans="1:3" x14ac:dyDescent="0.25">
      <c r="A8" s="64"/>
      <c r="B8" s="64"/>
      <c r="C8" s="31" t="s">
        <v>16</v>
      </c>
    </row>
    <row r="9" spans="1:3" ht="26.4" x14ac:dyDescent="0.25">
      <c r="A9" s="35" t="s">
        <v>290</v>
      </c>
      <c r="B9" s="33">
        <v>11</v>
      </c>
      <c r="C9" s="73"/>
    </row>
    <row r="10" spans="1:3" ht="26.4" x14ac:dyDescent="0.25">
      <c r="A10" s="35" t="s">
        <v>291</v>
      </c>
      <c r="B10" s="33">
        <v>12</v>
      </c>
      <c r="C10" s="73"/>
    </row>
    <row r="11" spans="1:3" ht="26.4" x14ac:dyDescent="0.25">
      <c r="A11" s="35" t="s">
        <v>292</v>
      </c>
      <c r="B11" s="33">
        <v>13</v>
      </c>
      <c r="C11" s="73"/>
    </row>
    <row r="12" spans="1:3" ht="26.4" x14ac:dyDescent="0.25">
      <c r="A12" s="35" t="s">
        <v>293</v>
      </c>
      <c r="B12" s="33">
        <v>14</v>
      </c>
      <c r="C12" s="73"/>
    </row>
    <row r="13" spans="1:3" x14ac:dyDescent="0.25">
      <c r="A13" s="35" t="s">
        <v>294</v>
      </c>
      <c r="B13" s="33">
        <v>15</v>
      </c>
      <c r="C13" s="74"/>
    </row>
    <row r="14" spans="1:3" ht="26.4" x14ac:dyDescent="0.25">
      <c r="A14" s="35" t="s">
        <v>295</v>
      </c>
      <c r="B14" s="33">
        <v>16</v>
      </c>
      <c r="C14" s="75"/>
    </row>
    <row r="15" spans="1:3" x14ac:dyDescent="0.25">
      <c r="A15" s="35" t="s">
        <v>296</v>
      </c>
      <c r="B15" s="33">
        <v>17</v>
      </c>
      <c r="C15" s="75"/>
    </row>
    <row r="16" spans="1:3" ht="26.4" x14ac:dyDescent="0.25">
      <c r="A16" s="35" t="s">
        <v>297</v>
      </c>
      <c r="B16" s="33">
        <v>18</v>
      </c>
      <c r="C16" s="75"/>
    </row>
    <row r="17" spans="1:3" ht="26.4" x14ac:dyDescent="0.25">
      <c r="A17" s="35" t="s">
        <v>298</v>
      </c>
      <c r="B17" s="33">
        <v>19</v>
      </c>
      <c r="C17" s="75"/>
    </row>
    <row r="18" spans="1:3" ht="39.6" x14ac:dyDescent="0.25">
      <c r="A18" s="35" t="s">
        <v>299</v>
      </c>
      <c r="B18" s="33">
        <v>20</v>
      </c>
      <c r="C18" s="75"/>
    </row>
    <row r="19" spans="1:3" x14ac:dyDescent="0.25">
      <c r="A19" s="35" t="s">
        <v>300</v>
      </c>
      <c r="B19" s="33">
        <v>21</v>
      </c>
      <c r="C19" s="75"/>
    </row>
    <row r="20" spans="1:3" ht="26.4" x14ac:dyDescent="0.25">
      <c r="A20" s="35" t="s">
        <v>301</v>
      </c>
      <c r="B20" s="33">
        <v>22</v>
      </c>
      <c r="C20" s="75"/>
    </row>
    <row r="21" spans="1:3" x14ac:dyDescent="0.25">
      <c r="A21" s="35" t="s">
        <v>302</v>
      </c>
      <c r="B21" s="33">
        <v>23</v>
      </c>
      <c r="C21" s="73"/>
    </row>
    <row r="22" spans="1:3" ht="26.4" x14ac:dyDescent="0.25">
      <c r="A22" s="35" t="s">
        <v>303</v>
      </c>
      <c r="B22" s="33">
        <v>24</v>
      </c>
      <c r="C22" s="73"/>
    </row>
  </sheetData>
  <dataConsolidate link="1"/>
  <mergeCells count="2">
    <mergeCell ref="A7:A8"/>
    <mergeCell ref="B7:B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5"/>
  <sheetViews>
    <sheetView tabSelected="1" zoomScaleNormal="100" workbookViewId="0">
      <selection activeCell="C4" sqref="C4"/>
    </sheetView>
  </sheetViews>
  <sheetFormatPr defaultColWidth="9.21875" defaultRowHeight="13.8" x14ac:dyDescent="0.25"/>
  <cols>
    <col min="1" max="1" width="9.21875" style="76"/>
    <col min="2" max="2" width="16" style="76" customWidth="1"/>
    <col min="3" max="3" width="58.21875" style="76" customWidth="1"/>
    <col min="4" max="4" width="9.77734375" style="76" customWidth="1"/>
    <col min="5" max="5" width="10.77734375" style="76" customWidth="1"/>
    <col min="6" max="6" width="9.21875" style="76"/>
    <col min="7" max="7" width="39.77734375" style="76" customWidth="1"/>
    <col min="8" max="16384" width="9.21875" style="76"/>
  </cols>
  <sheetData>
    <row r="1" spans="1:7" ht="15.6" x14ac:dyDescent="0.25">
      <c r="A1" s="10" t="s">
        <v>662</v>
      </c>
    </row>
    <row r="2" spans="1:7" x14ac:dyDescent="0.25">
      <c r="A2" s="11" t="str">
        <f>"Company:  "&amp;CVS!G10</f>
        <v xml:space="preserve">Company:  </v>
      </c>
    </row>
    <row r="3" spans="1:7" x14ac:dyDescent="0.25">
      <c r="A3" s="11" t="str">
        <f>"Reporting Period:"&amp;CVS!G12&amp;","&amp;CVS!G13</f>
        <v>Reporting Period:,</v>
      </c>
    </row>
    <row r="4" spans="1:7" x14ac:dyDescent="0.25">
      <c r="A4" s="13"/>
    </row>
    <row r="5" spans="1:7" ht="26.4" x14ac:dyDescent="0.25">
      <c r="A5" s="77" t="s">
        <v>329</v>
      </c>
      <c r="B5" s="77" t="s">
        <v>330</v>
      </c>
      <c r="C5" s="77" t="s">
        <v>752</v>
      </c>
      <c r="D5" s="8" t="s">
        <v>331</v>
      </c>
      <c r="E5" s="8" t="s">
        <v>332</v>
      </c>
      <c r="F5" s="9" t="s">
        <v>333</v>
      </c>
      <c r="G5" s="77" t="s">
        <v>334</v>
      </c>
    </row>
    <row r="6" spans="1:7" ht="14.1" customHeight="1" x14ac:dyDescent="0.25">
      <c r="A6" s="78">
        <v>1</v>
      </c>
      <c r="B6" s="79" t="s">
        <v>335</v>
      </c>
      <c r="C6" s="79" t="s">
        <v>336</v>
      </c>
      <c r="D6" s="12"/>
      <c r="E6" s="12"/>
      <c r="F6" s="12"/>
      <c r="G6" s="79" t="s">
        <v>337</v>
      </c>
    </row>
    <row r="7" spans="1:7" ht="14.1" customHeight="1" x14ac:dyDescent="0.25">
      <c r="A7" s="78">
        <v>2</v>
      </c>
      <c r="B7" s="79" t="s">
        <v>335</v>
      </c>
      <c r="C7" s="79" t="s">
        <v>338</v>
      </c>
      <c r="D7" s="12"/>
      <c r="E7" s="12"/>
      <c r="F7" s="12"/>
      <c r="G7" s="79" t="s">
        <v>339</v>
      </c>
    </row>
    <row r="8" spans="1:7" ht="14.1" customHeight="1" x14ac:dyDescent="0.25">
      <c r="A8" s="78">
        <v>3</v>
      </c>
      <c r="B8" s="79" t="s">
        <v>335</v>
      </c>
      <c r="C8" s="79" t="s">
        <v>340</v>
      </c>
      <c r="D8" s="12"/>
      <c r="E8" s="12"/>
      <c r="F8" s="12"/>
      <c r="G8" s="79" t="s">
        <v>341</v>
      </c>
    </row>
    <row r="9" spans="1:7" ht="14.1" customHeight="1" x14ac:dyDescent="0.25">
      <c r="A9" s="78">
        <v>4</v>
      </c>
      <c r="B9" s="79" t="s">
        <v>335</v>
      </c>
      <c r="C9" s="79" t="s">
        <v>342</v>
      </c>
      <c r="D9" s="12"/>
      <c r="E9" s="12"/>
      <c r="F9" s="12"/>
      <c r="G9" s="80" t="s">
        <v>343</v>
      </c>
    </row>
    <row r="10" spans="1:7" ht="14.1" customHeight="1" x14ac:dyDescent="0.25">
      <c r="A10" s="78">
        <v>5</v>
      </c>
      <c r="B10" s="79" t="s">
        <v>335</v>
      </c>
      <c r="C10" s="79" t="s">
        <v>344</v>
      </c>
      <c r="D10" s="12"/>
      <c r="E10" s="12"/>
      <c r="F10" s="12"/>
      <c r="G10" s="80" t="s">
        <v>345</v>
      </c>
    </row>
    <row r="11" spans="1:7" ht="14.1" customHeight="1" x14ac:dyDescent="0.25">
      <c r="A11" s="78">
        <v>6</v>
      </c>
      <c r="B11" s="79" t="s">
        <v>335</v>
      </c>
      <c r="C11" s="79" t="s">
        <v>346</v>
      </c>
      <c r="D11" s="12"/>
      <c r="E11" s="12"/>
      <c r="F11" s="12"/>
      <c r="G11" s="80" t="s">
        <v>347</v>
      </c>
    </row>
    <row r="12" spans="1:7" ht="14.1" customHeight="1" x14ac:dyDescent="0.25">
      <c r="A12" s="78">
        <v>7</v>
      </c>
      <c r="B12" s="79" t="s">
        <v>335</v>
      </c>
      <c r="C12" s="79" t="s">
        <v>348</v>
      </c>
      <c r="D12" s="12"/>
      <c r="E12" s="12"/>
      <c r="F12" s="12"/>
      <c r="G12" s="80" t="s">
        <v>349</v>
      </c>
    </row>
    <row r="13" spans="1:7" ht="14.1" customHeight="1" x14ac:dyDescent="0.25">
      <c r="A13" s="78">
        <v>8</v>
      </c>
      <c r="B13" s="79" t="s">
        <v>335</v>
      </c>
      <c r="C13" s="79" t="s">
        <v>350</v>
      </c>
      <c r="D13" s="12"/>
      <c r="E13" s="12"/>
      <c r="F13" s="12"/>
      <c r="G13" s="80" t="s">
        <v>351</v>
      </c>
    </row>
    <row r="14" spans="1:7" ht="14.1" customHeight="1" x14ac:dyDescent="0.25">
      <c r="A14" s="78">
        <v>9</v>
      </c>
      <c r="B14" s="79" t="s">
        <v>335</v>
      </c>
      <c r="C14" s="79" t="s">
        <v>352</v>
      </c>
      <c r="D14" s="12"/>
      <c r="E14" s="12"/>
      <c r="F14" s="12"/>
      <c r="G14" s="80" t="s">
        <v>353</v>
      </c>
    </row>
    <row r="15" spans="1:7" ht="14.1" customHeight="1" x14ac:dyDescent="0.25">
      <c r="A15" s="78">
        <v>10</v>
      </c>
      <c r="B15" s="79" t="s">
        <v>335</v>
      </c>
      <c r="C15" s="79" t="s">
        <v>354</v>
      </c>
      <c r="D15" s="12"/>
      <c r="E15" s="12"/>
      <c r="F15" s="12"/>
      <c r="G15" s="81" t="s">
        <v>355</v>
      </c>
    </row>
    <row r="16" spans="1:7" ht="14.1" customHeight="1" x14ac:dyDescent="0.25">
      <c r="A16" s="78">
        <v>11</v>
      </c>
      <c r="B16" s="79" t="s">
        <v>335</v>
      </c>
      <c r="C16" s="79" t="s">
        <v>356</v>
      </c>
      <c r="D16" s="12"/>
      <c r="E16" s="12"/>
      <c r="F16" s="12"/>
      <c r="G16" s="81" t="s">
        <v>357</v>
      </c>
    </row>
    <row r="17" spans="1:7" ht="14.1" customHeight="1" x14ac:dyDescent="0.25">
      <c r="A17" s="78">
        <v>12</v>
      </c>
      <c r="B17" s="79" t="s">
        <v>335</v>
      </c>
      <c r="C17" s="79" t="s">
        <v>358</v>
      </c>
      <c r="D17" s="12"/>
      <c r="E17" s="12"/>
      <c r="F17" s="12"/>
      <c r="G17" s="81" t="s">
        <v>359</v>
      </c>
    </row>
    <row r="18" spans="1:7" ht="14.1" customHeight="1" x14ac:dyDescent="0.25">
      <c r="A18" s="78">
        <v>13</v>
      </c>
      <c r="B18" s="79" t="s">
        <v>335</v>
      </c>
      <c r="C18" s="79" t="s">
        <v>360</v>
      </c>
      <c r="D18" s="12"/>
      <c r="E18" s="12"/>
      <c r="F18" s="12"/>
      <c r="G18" s="81" t="s">
        <v>361</v>
      </c>
    </row>
    <row r="19" spans="1:7" ht="14.1" customHeight="1" x14ac:dyDescent="0.25">
      <c r="A19" s="78">
        <v>14</v>
      </c>
      <c r="B19" s="79" t="s">
        <v>335</v>
      </c>
      <c r="C19" s="79" t="s">
        <v>362</v>
      </c>
      <c r="D19" s="12"/>
      <c r="E19" s="12"/>
      <c r="F19" s="12"/>
      <c r="G19" s="81" t="s">
        <v>363</v>
      </c>
    </row>
    <row r="20" spans="1:7" ht="14.1" customHeight="1" x14ac:dyDescent="0.25">
      <c r="A20" s="78">
        <v>15</v>
      </c>
      <c r="B20" s="82" t="s">
        <v>364</v>
      </c>
      <c r="C20" s="79" t="s">
        <v>365</v>
      </c>
      <c r="D20" s="83">
        <f>IRR_RBS6A!C9</f>
        <v>0</v>
      </c>
      <c r="E20" s="79">
        <v>1</v>
      </c>
      <c r="F20" s="79" t="str">
        <f t="shared" ref="F20:F25" si="0">IF(D20&lt;=E20,"Pass","Fail")</f>
        <v>Pass</v>
      </c>
      <c r="G20" s="81" t="s">
        <v>366</v>
      </c>
    </row>
    <row r="21" spans="1:7" ht="14.1" customHeight="1" x14ac:dyDescent="0.25">
      <c r="A21" s="78">
        <v>16</v>
      </c>
      <c r="B21" s="82" t="s">
        <v>364</v>
      </c>
      <c r="C21" s="79" t="s">
        <v>367</v>
      </c>
      <c r="D21" s="83">
        <f>IRR_RBS6A!C10</f>
        <v>0</v>
      </c>
      <c r="E21" s="79">
        <v>1</v>
      </c>
      <c r="F21" s="79" t="str">
        <f t="shared" si="0"/>
        <v>Pass</v>
      </c>
      <c r="G21" s="81" t="s">
        <v>368</v>
      </c>
    </row>
    <row r="22" spans="1:7" ht="14.1" customHeight="1" x14ac:dyDescent="0.25">
      <c r="A22" s="78">
        <v>17</v>
      </c>
      <c r="B22" s="82" t="s">
        <v>364</v>
      </c>
      <c r="C22" s="79" t="s">
        <v>369</v>
      </c>
      <c r="D22" s="83">
        <f>IRR_RBS6A!C11</f>
        <v>0</v>
      </c>
      <c r="E22" s="79">
        <v>1</v>
      </c>
      <c r="F22" s="79" t="str">
        <f t="shared" si="0"/>
        <v>Pass</v>
      </c>
      <c r="G22" s="81" t="s">
        <v>370</v>
      </c>
    </row>
    <row r="23" spans="1:7" ht="14.1" customHeight="1" x14ac:dyDescent="0.25">
      <c r="A23" s="78">
        <v>18</v>
      </c>
      <c r="B23" s="82" t="s">
        <v>364</v>
      </c>
      <c r="C23" s="79" t="s">
        <v>371</v>
      </c>
      <c r="D23" s="83">
        <f>IRR_RBS6A!C12</f>
        <v>0</v>
      </c>
      <c r="E23" s="79">
        <v>1</v>
      </c>
      <c r="F23" s="79" t="str">
        <f t="shared" si="0"/>
        <v>Pass</v>
      </c>
      <c r="G23" s="81" t="s">
        <v>372</v>
      </c>
    </row>
    <row r="24" spans="1:7" ht="14.1" customHeight="1" x14ac:dyDescent="0.25">
      <c r="A24" s="78">
        <v>19</v>
      </c>
      <c r="B24" s="79" t="s">
        <v>335</v>
      </c>
      <c r="C24" s="79" t="s">
        <v>373</v>
      </c>
      <c r="D24" s="12"/>
      <c r="E24" s="12"/>
      <c r="F24" s="12"/>
      <c r="G24" s="81" t="s">
        <v>374</v>
      </c>
    </row>
    <row r="25" spans="1:7" ht="14.1" customHeight="1" x14ac:dyDescent="0.25">
      <c r="A25" s="78">
        <v>20</v>
      </c>
      <c r="B25" s="82" t="s">
        <v>364</v>
      </c>
      <c r="C25" s="79" t="s">
        <v>375</v>
      </c>
      <c r="D25" s="79">
        <f>IRR_RBS2A!C59</f>
        <v>0</v>
      </c>
      <c r="E25" s="79">
        <f>IRR_RBS2A!C58</f>
        <v>0</v>
      </c>
      <c r="F25" s="79" t="str">
        <f t="shared" si="0"/>
        <v>Pass</v>
      </c>
      <c r="G25" s="81" t="s">
        <v>376</v>
      </c>
    </row>
    <row r="26" spans="1:7" ht="14.1" customHeight="1" x14ac:dyDescent="0.25">
      <c r="A26" s="78">
        <v>21</v>
      </c>
      <c r="B26" s="79" t="s">
        <v>335</v>
      </c>
      <c r="C26" s="79" t="s">
        <v>377</v>
      </c>
      <c r="D26" s="12"/>
      <c r="E26" s="12"/>
      <c r="F26" s="12"/>
      <c r="G26" s="81" t="s">
        <v>378</v>
      </c>
    </row>
    <row r="27" spans="1:7" ht="14.1" customHeight="1" x14ac:dyDescent="0.25">
      <c r="A27" s="78">
        <v>22</v>
      </c>
      <c r="B27" s="79" t="s">
        <v>335</v>
      </c>
      <c r="C27" s="79" t="s">
        <v>379</v>
      </c>
      <c r="D27" s="12"/>
      <c r="E27" s="12"/>
      <c r="F27" s="12"/>
      <c r="G27" s="81" t="s">
        <v>380</v>
      </c>
    </row>
    <row r="28" spans="1:7" ht="14.1" customHeight="1" x14ac:dyDescent="0.25">
      <c r="A28" s="78">
        <v>23</v>
      </c>
      <c r="B28" s="79" t="s">
        <v>335</v>
      </c>
      <c r="C28" s="79" t="s">
        <v>381</v>
      </c>
      <c r="D28" s="12"/>
      <c r="E28" s="12"/>
      <c r="F28" s="12"/>
      <c r="G28" s="81" t="s">
        <v>382</v>
      </c>
    </row>
    <row r="29" spans="1:7" ht="14.1" customHeight="1" x14ac:dyDescent="0.25">
      <c r="A29" s="78">
        <v>24</v>
      </c>
      <c r="B29" s="79" t="s">
        <v>335</v>
      </c>
      <c r="C29" s="79" t="s">
        <v>383</v>
      </c>
      <c r="D29" s="12"/>
      <c r="E29" s="12"/>
      <c r="F29" s="12"/>
      <c r="G29" s="81" t="s">
        <v>384</v>
      </c>
    </row>
    <row r="30" spans="1:7" ht="14.1" customHeight="1" x14ac:dyDescent="0.25">
      <c r="A30" s="78">
        <v>25</v>
      </c>
      <c r="B30" s="79" t="s">
        <v>335</v>
      </c>
      <c r="C30" s="79" t="s">
        <v>385</v>
      </c>
      <c r="D30" s="12"/>
      <c r="E30" s="12"/>
      <c r="F30" s="12"/>
      <c r="G30" s="81" t="s">
        <v>386</v>
      </c>
    </row>
    <row r="31" spans="1:7" ht="14.1" customHeight="1" x14ac:dyDescent="0.25">
      <c r="A31" s="78">
        <v>26</v>
      </c>
      <c r="B31" s="79" t="s">
        <v>335</v>
      </c>
      <c r="C31" s="79" t="s">
        <v>387</v>
      </c>
      <c r="D31" s="12"/>
      <c r="E31" s="12"/>
      <c r="F31" s="12"/>
      <c r="G31" s="81" t="s">
        <v>388</v>
      </c>
    </row>
    <row r="32" spans="1:7" ht="14.1" customHeight="1" x14ac:dyDescent="0.25">
      <c r="A32" s="78">
        <v>27</v>
      </c>
      <c r="B32" s="79" t="s">
        <v>335</v>
      </c>
      <c r="C32" s="79" t="s">
        <v>389</v>
      </c>
      <c r="D32" s="12"/>
      <c r="E32" s="12"/>
      <c r="F32" s="12"/>
      <c r="G32" s="81" t="s">
        <v>390</v>
      </c>
    </row>
    <row r="33" spans="1:7" ht="14.1" customHeight="1" x14ac:dyDescent="0.25">
      <c r="A33" s="78">
        <v>28</v>
      </c>
      <c r="B33" s="79" t="s">
        <v>335</v>
      </c>
      <c r="C33" s="79" t="s">
        <v>391</v>
      </c>
      <c r="D33" s="12"/>
      <c r="E33" s="12"/>
      <c r="F33" s="12"/>
      <c r="G33" s="81" t="s">
        <v>392</v>
      </c>
    </row>
    <row r="34" spans="1:7" ht="14.1" customHeight="1" x14ac:dyDescent="0.25">
      <c r="A34" s="78">
        <v>29</v>
      </c>
      <c r="B34" s="79" t="s">
        <v>335</v>
      </c>
      <c r="C34" s="79" t="s">
        <v>393</v>
      </c>
      <c r="D34" s="12"/>
      <c r="E34" s="12"/>
      <c r="F34" s="12"/>
      <c r="G34" s="81" t="s">
        <v>394</v>
      </c>
    </row>
    <row r="35" spans="1:7" ht="14.1" customHeight="1" x14ac:dyDescent="0.25">
      <c r="A35" s="78">
        <v>30</v>
      </c>
      <c r="B35" s="79" t="s">
        <v>335</v>
      </c>
      <c r="C35" s="79" t="s">
        <v>395</v>
      </c>
      <c r="D35" s="12"/>
      <c r="E35" s="12"/>
      <c r="F35" s="12"/>
      <c r="G35" s="81" t="s">
        <v>396</v>
      </c>
    </row>
    <row r="36" spans="1:7" ht="14.1" customHeight="1" x14ac:dyDescent="0.25">
      <c r="A36" s="78">
        <v>31</v>
      </c>
      <c r="B36" s="79" t="s">
        <v>335</v>
      </c>
      <c r="C36" s="79" t="s">
        <v>397</v>
      </c>
      <c r="D36" s="12"/>
      <c r="E36" s="12"/>
      <c r="F36" s="12"/>
      <c r="G36" s="81" t="s">
        <v>398</v>
      </c>
    </row>
    <row r="37" spans="1:7" ht="14.1" customHeight="1" x14ac:dyDescent="0.25">
      <c r="A37" s="78">
        <v>32</v>
      </c>
      <c r="B37" s="79" t="s">
        <v>335</v>
      </c>
      <c r="C37" s="79" t="s">
        <v>399</v>
      </c>
      <c r="D37" s="12"/>
      <c r="E37" s="12"/>
      <c r="F37" s="12"/>
      <c r="G37" s="81" t="s">
        <v>400</v>
      </c>
    </row>
    <row r="38" spans="1:7" ht="14.1" customHeight="1" x14ac:dyDescent="0.25">
      <c r="A38" s="78">
        <v>33</v>
      </c>
      <c r="B38" s="79" t="s">
        <v>364</v>
      </c>
      <c r="C38" s="79" t="s">
        <v>401</v>
      </c>
      <c r="D38" s="79">
        <f>SUM(IRR_RBS5A!C25:C27)</f>
        <v>0</v>
      </c>
      <c r="E38" s="12"/>
      <c r="F38" s="12"/>
      <c r="G38" s="84" t="s">
        <v>402</v>
      </c>
    </row>
    <row r="39" spans="1:7" ht="14.1" customHeight="1" x14ac:dyDescent="0.25">
      <c r="A39" s="78">
        <v>34</v>
      </c>
      <c r="B39" s="79" t="s">
        <v>364</v>
      </c>
      <c r="C39" s="79" t="s">
        <v>403</v>
      </c>
      <c r="D39" s="79">
        <f>SUM(IRR_RBS5A!C29:C31)</f>
        <v>0</v>
      </c>
      <c r="E39" s="12"/>
      <c r="F39" s="12"/>
      <c r="G39" s="84" t="s">
        <v>404</v>
      </c>
    </row>
    <row r="40" spans="1:7" ht="14.1" customHeight="1" x14ac:dyDescent="0.25">
      <c r="A40" s="78">
        <v>35</v>
      </c>
      <c r="B40" s="79" t="s">
        <v>335</v>
      </c>
      <c r="C40" s="79" t="s">
        <v>405</v>
      </c>
      <c r="D40" s="12"/>
      <c r="E40" s="12"/>
      <c r="F40" s="12"/>
      <c r="G40" s="84" t="s">
        <v>406</v>
      </c>
    </row>
    <row r="41" spans="1:7" ht="14.1" customHeight="1" x14ac:dyDescent="0.25">
      <c r="A41" s="78">
        <v>36</v>
      </c>
      <c r="B41" s="79" t="s">
        <v>335</v>
      </c>
      <c r="C41" s="79" t="s">
        <v>407</v>
      </c>
      <c r="D41" s="12"/>
      <c r="E41" s="12"/>
      <c r="F41" s="12"/>
      <c r="G41" s="84" t="s">
        <v>408</v>
      </c>
    </row>
    <row r="42" spans="1:7" ht="14.1" customHeight="1" x14ac:dyDescent="0.25">
      <c r="A42" s="78">
        <v>37</v>
      </c>
      <c r="B42" s="79" t="s">
        <v>364</v>
      </c>
      <c r="C42" s="79" t="s">
        <v>409</v>
      </c>
      <c r="D42" s="79">
        <f>SUM(IRR_RBS5A!E11:E16)</f>
        <v>0</v>
      </c>
      <c r="E42" s="12"/>
      <c r="F42" s="12"/>
      <c r="G42" s="84" t="s">
        <v>410</v>
      </c>
    </row>
    <row r="43" spans="1:7" ht="14.1" customHeight="1" x14ac:dyDescent="0.25">
      <c r="A43" s="78">
        <v>38</v>
      </c>
      <c r="B43" s="79" t="s">
        <v>335</v>
      </c>
      <c r="C43" s="79" t="s">
        <v>411</v>
      </c>
      <c r="D43" s="12"/>
      <c r="E43" s="12"/>
      <c r="F43" s="12"/>
      <c r="G43" s="81" t="s">
        <v>412</v>
      </c>
    </row>
    <row r="44" spans="1:7" ht="14.1" customHeight="1" x14ac:dyDescent="0.25">
      <c r="A44" s="78">
        <v>39</v>
      </c>
      <c r="B44" s="79" t="s">
        <v>335</v>
      </c>
      <c r="C44" s="79" t="s">
        <v>413</v>
      </c>
      <c r="D44" s="12"/>
      <c r="E44" s="12"/>
      <c r="F44" s="12"/>
      <c r="G44" s="81" t="s">
        <v>414</v>
      </c>
    </row>
    <row r="45" spans="1:7" ht="14.1" customHeight="1" x14ac:dyDescent="0.25">
      <c r="A45" s="78">
        <v>40</v>
      </c>
      <c r="B45" s="79" t="s">
        <v>335</v>
      </c>
      <c r="C45" s="79" t="s">
        <v>415</v>
      </c>
      <c r="D45" s="12"/>
      <c r="E45" s="12"/>
      <c r="F45" s="12"/>
      <c r="G45" s="84" t="s">
        <v>416</v>
      </c>
    </row>
    <row r="46" spans="1:7" ht="14.1" customHeight="1" x14ac:dyDescent="0.25">
      <c r="A46" s="78">
        <v>41</v>
      </c>
      <c r="B46" s="79" t="s">
        <v>335</v>
      </c>
      <c r="C46" s="79" t="s">
        <v>417</v>
      </c>
      <c r="D46" s="12"/>
      <c r="E46" s="12"/>
      <c r="F46" s="12"/>
      <c r="G46" s="84" t="s">
        <v>418</v>
      </c>
    </row>
    <row r="47" spans="1:7" ht="14.1" customHeight="1" x14ac:dyDescent="0.25">
      <c r="A47" s="78">
        <v>42</v>
      </c>
      <c r="B47" s="79" t="s">
        <v>335</v>
      </c>
      <c r="C47" s="79" t="s">
        <v>419</v>
      </c>
      <c r="D47" s="12"/>
      <c r="E47" s="12"/>
      <c r="F47" s="12"/>
      <c r="G47" s="84" t="s">
        <v>420</v>
      </c>
    </row>
    <row r="48" spans="1:7" ht="14.1" customHeight="1" x14ac:dyDescent="0.25">
      <c r="A48" s="78">
        <v>43</v>
      </c>
      <c r="B48" s="79" t="s">
        <v>335</v>
      </c>
      <c r="C48" s="79" t="s">
        <v>421</v>
      </c>
      <c r="D48" s="12"/>
      <c r="E48" s="12"/>
      <c r="F48" s="12"/>
      <c r="G48" s="84" t="s">
        <v>422</v>
      </c>
    </row>
    <row r="49" spans="1:7" ht="14.1" customHeight="1" x14ac:dyDescent="0.25">
      <c r="A49" s="78">
        <v>44</v>
      </c>
      <c r="B49" s="79" t="s">
        <v>335</v>
      </c>
      <c r="C49" s="79" t="s">
        <v>423</v>
      </c>
      <c r="D49" s="12"/>
      <c r="E49" s="12"/>
      <c r="F49" s="12"/>
      <c r="G49" s="84" t="s">
        <v>424</v>
      </c>
    </row>
    <row r="50" spans="1:7" ht="14.1" customHeight="1" x14ac:dyDescent="0.25">
      <c r="A50" s="78">
        <v>45</v>
      </c>
      <c r="B50" s="79" t="s">
        <v>335</v>
      </c>
      <c r="C50" s="79" t="s">
        <v>425</v>
      </c>
      <c r="D50" s="12"/>
      <c r="E50" s="12"/>
      <c r="F50" s="12"/>
      <c r="G50" s="84" t="s">
        <v>426</v>
      </c>
    </row>
    <row r="51" spans="1:7" ht="14.1" customHeight="1" x14ac:dyDescent="0.25">
      <c r="A51" s="78">
        <v>46</v>
      </c>
      <c r="B51" s="79" t="s">
        <v>335</v>
      </c>
      <c r="C51" s="79" t="s">
        <v>427</v>
      </c>
      <c r="D51" s="12"/>
      <c r="E51" s="12"/>
      <c r="F51" s="12"/>
      <c r="G51" s="84" t="s">
        <v>428</v>
      </c>
    </row>
    <row r="52" spans="1:7" ht="14.1" customHeight="1" x14ac:dyDescent="0.25">
      <c r="A52" s="78">
        <v>47</v>
      </c>
      <c r="B52" s="79" t="s">
        <v>335</v>
      </c>
      <c r="C52" s="79" t="s">
        <v>429</v>
      </c>
      <c r="D52" s="12"/>
      <c r="E52" s="12"/>
      <c r="F52" s="12"/>
      <c r="G52" s="84" t="s">
        <v>430</v>
      </c>
    </row>
    <row r="53" spans="1:7" ht="14.1" customHeight="1" x14ac:dyDescent="0.25">
      <c r="A53" s="78">
        <v>48</v>
      </c>
      <c r="B53" s="79" t="s">
        <v>335</v>
      </c>
      <c r="C53" s="79" t="s">
        <v>431</v>
      </c>
      <c r="D53" s="12"/>
      <c r="E53" s="12"/>
      <c r="F53" s="12"/>
      <c r="G53" s="84" t="s">
        <v>432</v>
      </c>
    </row>
    <row r="54" spans="1:7" ht="14.1" customHeight="1" x14ac:dyDescent="0.25">
      <c r="A54" s="78">
        <v>49</v>
      </c>
      <c r="B54" s="79" t="s">
        <v>335</v>
      </c>
      <c r="C54" s="79" t="s">
        <v>433</v>
      </c>
      <c r="D54" s="12"/>
      <c r="E54" s="12"/>
      <c r="F54" s="12"/>
      <c r="G54" s="79" t="s">
        <v>434</v>
      </c>
    </row>
    <row r="55" spans="1:7" ht="14.1" customHeight="1" x14ac:dyDescent="0.25">
      <c r="A55" s="78">
        <v>50</v>
      </c>
      <c r="B55" s="79" t="s">
        <v>335</v>
      </c>
      <c r="C55" s="79" t="s">
        <v>435</v>
      </c>
      <c r="D55" s="12"/>
      <c r="E55" s="12"/>
      <c r="F55" s="12"/>
      <c r="G55" s="79" t="s">
        <v>436</v>
      </c>
    </row>
    <row r="56" spans="1:7" ht="14.1" customHeight="1" x14ac:dyDescent="0.25">
      <c r="A56" s="78">
        <v>51</v>
      </c>
      <c r="B56" s="79" t="s">
        <v>335</v>
      </c>
      <c r="C56" s="79" t="s">
        <v>437</v>
      </c>
      <c r="D56" s="12"/>
      <c r="E56" s="12"/>
      <c r="F56" s="12"/>
      <c r="G56" s="79" t="s">
        <v>438</v>
      </c>
    </row>
    <row r="57" spans="1:7" ht="14.1" customHeight="1" x14ac:dyDescent="0.25">
      <c r="A57" s="78">
        <v>52</v>
      </c>
      <c r="B57" s="79" t="s">
        <v>335</v>
      </c>
      <c r="C57" s="79" t="s">
        <v>439</v>
      </c>
      <c r="D57" s="12"/>
      <c r="E57" s="12"/>
      <c r="F57" s="12"/>
      <c r="G57" s="79" t="s">
        <v>440</v>
      </c>
    </row>
    <row r="58" spans="1:7" ht="14.1" customHeight="1" x14ac:dyDescent="0.25">
      <c r="A58" s="78">
        <v>53</v>
      </c>
      <c r="B58" s="79" t="s">
        <v>335</v>
      </c>
      <c r="C58" s="79" t="s">
        <v>441</v>
      </c>
      <c r="D58" s="12"/>
      <c r="E58" s="12"/>
      <c r="F58" s="12"/>
      <c r="G58" s="79" t="s">
        <v>442</v>
      </c>
    </row>
    <row r="59" spans="1:7" ht="14.1" customHeight="1" x14ac:dyDescent="0.25">
      <c r="A59" s="78">
        <v>54</v>
      </c>
      <c r="B59" s="79" t="s">
        <v>335</v>
      </c>
      <c r="C59" s="79" t="s">
        <v>443</v>
      </c>
      <c r="D59" s="12"/>
      <c r="E59" s="12"/>
      <c r="F59" s="12"/>
      <c r="G59" s="79" t="s">
        <v>444</v>
      </c>
    </row>
    <row r="60" spans="1:7" ht="14.1" customHeight="1" x14ac:dyDescent="0.25">
      <c r="A60" s="78">
        <v>55</v>
      </c>
      <c r="B60" s="79" t="s">
        <v>335</v>
      </c>
      <c r="C60" s="79" t="s">
        <v>445</v>
      </c>
      <c r="D60" s="12"/>
      <c r="E60" s="12"/>
      <c r="F60" s="12"/>
      <c r="G60" s="79" t="s">
        <v>446</v>
      </c>
    </row>
    <row r="61" spans="1:7" ht="14.1" customHeight="1" x14ac:dyDescent="0.25">
      <c r="A61" s="78">
        <v>56</v>
      </c>
      <c r="B61" s="79" t="s">
        <v>335</v>
      </c>
      <c r="C61" s="79" t="s">
        <v>447</v>
      </c>
      <c r="D61" s="12"/>
      <c r="E61" s="12"/>
      <c r="F61" s="12"/>
      <c r="G61" s="79" t="s">
        <v>448</v>
      </c>
    </row>
    <row r="62" spans="1:7" ht="14.1" customHeight="1" x14ac:dyDescent="0.25">
      <c r="A62" s="78">
        <v>57</v>
      </c>
      <c r="B62" s="79" t="s">
        <v>335</v>
      </c>
      <c r="C62" s="79" t="s">
        <v>449</v>
      </c>
      <c r="D62" s="12"/>
      <c r="E62" s="12"/>
      <c r="F62" s="12"/>
      <c r="G62" s="80" t="s">
        <v>450</v>
      </c>
    </row>
    <row r="63" spans="1:7" ht="14.1" customHeight="1" x14ac:dyDescent="0.25">
      <c r="A63" s="78">
        <v>58</v>
      </c>
      <c r="B63" s="79" t="s">
        <v>335</v>
      </c>
      <c r="C63" s="79" t="s">
        <v>451</v>
      </c>
      <c r="D63" s="12"/>
      <c r="E63" s="12"/>
      <c r="F63" s="12"/>
      <c r="G63" s="80" t="s">
        <v>452</v>
      </c>
    </row>
    <row r="64" spans="1:7" ht="14.1" customHeight="1" x14ac:dyDescent="0.25">
      <c r="A64" s="78">
        <v>59</v>
      </c>
      <c r="B64" s="79" t="s">
        <v>335</v>
      </c>
      <c r="C64" s="79" t="s">
        <v>453</v>
      </c>
      <c r="D64" s="12"/>
      <c r="E64" s="12"/>
      <c r="F64" s="12"/>
      <c r="G64" s="80" t="s">
        <v>454</v>
      </c>
    </row>
    <row r="65" spans="1:7" ht="14.1" customHeight="1" x14ac:dyDescent="0.25">
      <c r="A65" s="78">
        <v>60</v>
      </c>
      <c r="B65" s="79" t="s">
        <v>335</v>
      </c>
      <c r="C65" s="79" t="s">
        <v>455</v>
      </c>
      <c r="D65" s="12"/>
      <c r="E65" s="12"/>
      <c r="F65" s="12"/>
      <c r="G65" s="80" t="s">
        <v>456</v>
      </c>
    </row>
    <row r="66" spans="1:7" ht="14.1" customHeight="1" x14ac:dyDescent="0.25">
      <c r="A66" s="78">
        <v>61</v>
      </c>
      <c r="B66" s="82" t="s">
        <v>335</v>
      </c>
      <c r="C66" s="79" t="s">
        <v>457</v>
      </c>
      <c r="D66" s="12"/>
      <c r="E66" s="12"/>
      <c r="F66" s="12"/>
      <c r="G66" s="80" t="s">
        <v>458</v>
      </c>
    </row>
    <row r="67" spans="1:7" ht="14.1" customHeight="1" x14ac:dyDescent="0.25">
      <c r="A67" s="78">
        <v>62</v>
      </c>
      <c r="B67" s="82" t="s">
        <v>335</v>
      </c>
      <c r="C67" s="79" t="s">
        <v>459</v>
      </c>
      <c r="D67" s="12"/>
      <c r="E67" s="12"/>
      <c r="F67" s="12"/>
      <c r="G67" s="80" t="s">
        <v>460</v>
      </c>
    </row>
    <row r="68" spans="1:7" ht="14.1" customHeight="1" x14ac:dyDescent="0.25">
      <c r="A68" s="78">
        <v>63</v>
      </c>
      <c r="B68" s="82" t="s">
        <v>335</v>
      </c>
      <c r="C68" s="79" t="s">
        <v>461</v>
      </c>
      <c r="D68" s="12"/>
      <c r="E68" s="12"/>
      <c r="F68" s="12"/>
      <c r="G68" s="80" t="s">
        <v>462</v>
      </c>
    </row>
    <row r="69" spans="1:7" ht="14.1" customHeight="1" x14ac:dyDescent="0.25">
      <c r="A69" s="78">
        <v>64</v>
      </c>
      <c r="B69" s="82" t="s">
        <v>335</v>
      </c>
      <c r="C69" s="79" t="s">
        <v>463</v>
      </c>
      <c r="D69" s="12"/>
      <c r="E69" s="12"/>
      <c r="F69" s="12"/>
      <c r="G69" s="80" t="s">
        <v>464</v>
      </c>
    </row>
    <row r="70" spans="1:7" ht="14.1" customHeight="1" x14ac:dyDescent="0.25">
      <c r="A70" s="78">
        <v>65</v>
      </c>
      <c r="B70" s="82" t="s">
        <v>335</v>
      </c>
      <c r="C70" s="79" t="s">
        <v>465</v>
      </c>
      <c r="D70" s="12"/>
      <c r="E70" s="12"/>
      <c r="F70" s="12"/>
      <c r="G70" s="80" t="s">
        <v>466</v>
      </c>
    </row>
    <row r="71" spans="1:7" ht="14.1" customHeight="1" x14ac:dyDescent="0.25">
      <c r="A71" s="78">
        <v>66</v>
      </c>
      <c r="B71" s="82" t="s">
        <v>335</v>
      </c>
      <c r="C71" s="79" t="s">
        <v>467</v>
      </c>
      <c r="D71" s="12"/>
      <c r="E71" s="12"/>
      <c r="F71" s="12"/>
      <c r="G71" s="80" t="s">
        <v>468</v>
      </c>
    </row>
    <row r="72" spans="1:7" ht="14.1" customHeight="1" x14ac:dyDescent="0.25">
      <c r="A72" s="78">
        <v>67</v>
      </c>
      <c r="B72" s="82" t="s">
        <v>335</v>
      </c>
      <c r="C72" s="79" t="s">
        <v>469</v>
      </c>
      <c r="D72" s="12"/>
      <c r="E72" s="12"/>
      <c r="F72" s="12"/>
      <c r="G72" s="80" t="s">
        <v>470</v>
      </c>
    </row>
    <row r="73" spans="1:7" ht="14.1" customHeight="1" x14ac:dyDescent="0.25">
      <c r="A73" s="78">
        <v>68</v>
      </c>
      <c r="B73" s="79" t="s">
        <v>335</v>
      </c>
      <c r="C73" s="79" t="s">
        <v>471</v>
      </c>
      <c r="D73" s="12"/>
      <c r="E73" s="12"/>
      <c r="F73" s="12"/>
      <c r="G73" s="79" t="s">
        <v>472</v>
      </c>
    </row>
    <row r="74" spans="1:7" ht="14.1" customHeight="1" x14ac:dyDescent="0.25">
      <c r="A74" s="78">
        <v>69</v>
      </c>
      <c r="B74" s="79" t="s">
        <v>335</v>
      </c>
      <c r="C74" s="79" t="s">
        <v>473</v>
      </c>
      <c r="D74" s="12"/>
      <c r="E74" s="12"/>
      <c r="F74" s="12"/>
      <c r="G74" s="79" t="s">
        <v>474</v>
      </c>
    </row>
    <row r="75" spans="1:7" ht="14.1" customHeight="1" x14ac:dyDescent="0.25">
      <c r="A75" s="78">
        <v>70</v>
      </c>
      <c r="B75" s="79" t="s">
        <v>335</v>
      </c>
      <c r="C75" s="79" t="s">
        <v>475</v>
      </c>
      <c r="D75" s="12"/>
      <c r="E75" s="12"/>
      <c r="F75" s="12"/>
      <c r="G75" s="79" t="s">
        <v>476</v>
      </c>
    </row>
    <row r="76" spans="1:7" ht="14.1" customHeight="1" x14ac:dyDescent="0.25">
      <c r="A76" s="78">
        <v>71</v>
      </c>
      <c r="B76" s="79" t="s">
        <v>335</v>
      </c>
      <c r="C76" s="79" t="s">
        <v>477</v>
      </c>
      <c r="D76" s="12"/>
      <c r="E76" s="12"/>
      <c r="F76" s="12"/>
      <c r="G76" s="79" t="s">
        <v>478</v>
      </c>
    </row>
    <row r="77" spans="1:7" ht="14.1" customHeight="1" x14ac:dyDescent="0.25">
      <c r="A77" s="78">
        <v>72</v>
      </c>
      <c r="B77" s="79" t="s">
        <v>335</v>
      </c>
      <c r="C77" s="79" t="s">
        <v>479</v>
      </c>
      <c r="D77" s="12"/>
      <c r="E77" s="12"/>
      <c r="F77" s="12"/>
      <c r="G77" s="79" t="s">
        <v>480</v>
      </c>
    </row>
    <row r="78" spans="1:7" ht="14.1" customHeight="1" x14ac:dyDescent="0.25">
      <c r="A78" s="78">
        <v>73</v>
      </c>
      <c r="B78" s="79" t="s">
        <v>335</v>
      </c>
      <c r="C78" s="79" t="s">
        <v>481</v>
      </c>
      <c r="D78" s="12"/>
      <c r="E78" s="12"/>
      <c r="F78" s="12"/>
      <c r="G78" s="79" t="s">
        <v>482</v>
      </c>
    </row>
    <row r="79" spans="1:7" ht="14.1" customHeight="1" x14ac:dyDescent="0.25">
      <c r="A79" s="78">
        <v>74</v>
      </c>
      <c r="B79" s="79" t="s">
        <v>335</v>
      </c>
      <c r="C79" s="79" t="s">
        <v>483</v>
      </c>
      <c r="D79" s="12"/>
      <c r="E79" s="12"/>
      <c r="F79" s="12"/>
      <c r="G79" s="79" t="s">
        <v>484</v>
      </c>
    </row>
    <row r="80" spans="1:7" ht="14.1" customHeight="1" x14ac:dyDescent="0.25">
      <c r="A80" s="78">
        <v>75</v>
      </c>
      <c r="B80" s="79" t="s">
        <v>335</v>
      </c>
      <c r="C80" s="79" t="s">
        <v>485</v>
      </c>
      <c r="D80" s="12"/>
      <c r="E80" s="12"/>
      <c r="F80" s="12"/>
      <c r="G80" s="79" t="s">
        <v>486</v>
      </c>
    </row>
    <row r="81" spans="1:7" ht="14.1" customHeight="1" x14ac:dyDescent="0.25">
      <c r="A81" s="78">
        <v>76</v>
      </c>
      <c r="B81" s="79" t="s">
        <v>335</v>
      </c>
      <c r="C81" s="79" t="s">
        <v>487</v>
      </c>
      <c r="D81" s="12"/>
      <c r="E81" s="12"/>
      <c r="F81" s="12"/>
      <c r="G81" s="79" t="s">
        <v>488</v>
      </c>
    </row>
    <row r="82" spans="1:7" ht="14.1" customHeight="1" x14ac:dyDescent="0.25">
      <c r="A82" s="78">
        <v>77</v>
      </c>
      <c r="B82" s="79" t="s">
        <v>335</v>
      </c>
      <c r="C82" s="79" t="s">
        <v>489</v>
      </c>
      <c r="D82" s="12"/>
      <c r="E82" s="12"/>
      <c r="F82" s="12"/>
      <c r="G82" s="79" t="s">
        <v>490</v>
      </c>
    </row>
    <row r="83" spans="1:7" ht="14.1" customHeight="1" x14ac:dyDescent="0.25">
      <c r="A83" s="78">
        <v>78</v>
      </c>
      <c r="B83" s="79" t="s">
        <v>335</v>
      </c>
      <c r="C83" s="79" t="s">
        <v>491</v>
      </c>
      <c r="D83" s="12"/>
      <c r="E83" s="12"/>
      <c r="F83" s="12"/>
      <c r="G83" s="79" t="s">
        <v>492</v>
      </c>
    </row>
    <row r="84" spans="1:7" ht="14.1" customHeight="1" x14ac:dyDescent="0.25">
      <c r="A84" s="78">
        <v>79</v>
      </c>
      <c r="B84" s="79" t="s">
        <v>335</v>
      </c>
      <c r="C84" s="79" t="s">
        <v>493</v>
      </c>
      <c r="D84" s="12"/>
      <c r="E84" s="12"/>
      <c r="F84" s="12"/>
      <c r="G84" s="79" t="s">
        <v>494</v>
      </c>
    </row>
    <row r="85" spans="1:7" ht="14.1" customHeight="1" x14ac:dyDescent="0.25">
      <c r="A85" s="78">
        <v>80</v>
      </c>
      <c r="B85" s="79" t="s">
        <v>335</v>
      </c>
      <c r="C85" s="79" t="s">
        <v>495</v>
      </c>
      <c r="D85" s="12"/>
      <c r="E85" s="12"/>
      <c r="F85" s="12"/>
      <c r="G85" s="79" t="s">
        <v>496</v>
      </c>
    </row>
    <row r="86" spans="1:7" ht="14.1" customHeight="1" x14ac:dyDescent="0.25">
      <c r="A86" s="78">
        <v>81</v>
      </c>
      <c r="B86" s="79" t="s">
        <v>335</v>
      </c>
      <c r="C86" s="79" t="s">
        <v>497</v>
      </c>
      <c r="D86" s="12"/>
      <c r="E86" s="12"/>
      <c r="F86" s="12"/>
      <c r="G86" s="79" t="s">
        <v>498</v>
      </c>
    </row>
    <row r="87" spans="1:7" ht="14.1" customHeight="1" x14ac:dyDescent="0.25">
      <c r="A87" s="78">
        <v>82</v>
      </c>
      <c r="B87" s="79" t="s">
        <v>335</v>
      </c>
      <c r="C87" s="79" t="s">
        <v>499</v>
      </c>
      <c r="D87" s="12"/>
      <c r="E87" s="12"/>
      <c r="F87" s="12"/>
      <c r="G87" s="79" t="s">
        <v>500</v>
      </c>
    </row>
    <row r="88" spans="1:7" ht="14.1" customHeight="1" x14ac:dyDescent="0.25">
      <c r="A88" s="78">
        <v>83</v>
      </c>
      <c r="B88" s="79" t="s">
        <v>335</v>
      </c>
      <c r="C88" s="79" t="s">
        <v>501</v>
      </c>
      <c r="D88" s="12"/>
      <c r="E88" s="12"/>
      <c r="F88" s="12"/>
      <c r="G88" s="79" t="s">
        <v>502</v>
      </c>
    </row>
    <row r="89" spans="1:7" ht="14.1" customHeight="1" x14ac:dyDescent="0.25">
      <c r="A89" s="78">
        <v>84</v>
      </c>
      <c r="B89" s="79" t="s">
        <v>335</v>
      </c>
      <c r="C89" s="79" t="s">
        <v>503</v>
      </c>
      <c r="D89" s="12"/>
      <c r="E89" s="12"/>
      <c r="F89" s="12"/>
      <c r="G89" s="79" t="s">
        <v>504</v>
      </c>
    </row>
    <row r="90" spans="1:7" ht="14.1" customHeight="1" x14ac:dyDescent="0.25">
      <c r="A90" s="78">
        <v>85</v>
      </c>
      <c r="B90" s="79" t="s">
        <v>335</v>
      </c>
      <c r="C90" s="79" t="s">
        <v>505</v>
      </c>
      <c r="D90" s="12"/>
      <c r="E90" s="12"/>
      <c r="F90" s="12"/>
      <c r="G90" s="79" t="s">
        <v>506</v>
      </c>
    </row>
    <row r="91" spans="1:7" ht="14.1" customHeight="1" x14ac:dyDescent="0.25">
      <c r="A91" s="78">
        <v>86</v>
      </c>
      <c r="B91" s="79" t="s">
        <v>335</v>
      </c>
      <c r="C91" s="79" t="s">
        <v>507</v>
      </c>
      <c r="D91" s="12"/>
      <c r="E91" s="12"/>
      <c r="F91" s="12"/>
      <c r="G91" s="79" t="s">
        <v>508</v>
      </c>
    </row>
    <row r="92" spans="1:7" ht="14.1" customHeight="1" x14ac:dyDescent="0.25">
      <c r="A92" s="78">
        <v>87</v>
      </c>
      <c r="B92" s="79" t="s">
        <v>335</v>
      </c>
      <c r="C92" s="79" t="s">
        <v>509</v>
      </c>
      <c r="D92" s="12"/>
      <c r="E92" s="12"/>
      <c r="F92" s="12"/>
      <c r="G92" s="79" t="s">
        <v>510</v>
      </c>
    </row>
    <row r="93" spans="1:7" ht="14.1" customHeight="1" x14ac:dyDescent="0.25">
      <c r="A93" s="78">
        <v>88</v>
      </c>
      <c r="B93" s="79" t="s">
        <v>335</v>
      </c>
      <c r="C93" s="79" t="s">
        <v>511</v>
      </c>
      <c r="D93" s="12"/>
      <c r="E93" s="12"/>
      <c r="F93" s="12"/>
      <c r="G93" s="79" t="s">
        <v>512</v>
      </c>
    </row>
    <row r="94" spans="1:7" ht="14.1" customHeight="1" x14ac:dyDescent="0.25">
      <c r="A94" s="78">
        <v>89</v>
      </c>
      <c r="B94" s="79" t="s">
        <v>335</v>
      </c>
      <c r="C94" s="79" t="s">
        <v>513</v>
      </c>
      <c r="D94" s="12"/>
      <c r="E94" s="12"/>
      <c r="F94" s="12"/>
      <c r="G94" s="79" t="s">
        <v>514</v>
      </c>
    </row>
    <row r="95" spans="1:7" ht="14.1" customHeight="1" x14ac:dyDescent="0.25">
      <c r="A95" s="78">
        <v>90</v>
      </c>
      <c r="B95" s="79" t="s">
        <v>364</v>
      </c>
      <c r="C95" s="79" t="s">
        <v>515</v>
      </c>
      <c r="D95" s="83" t="e">
        <f>AVERAGE(IRR_RBS3A!D31:D32)</f>
        <v>#DIV/0!</v>
      </c>
      <c r="E95" s="12"/>
      <c r="F95" s="12"/>
      <c r="G95" s="79" t="s">
        <v>516</v>
      </c>
    </row>
    <row r="96" spans="1:7" ht="14.1" customHeight="1" x14ac:dyDescent="0.25">
      <c r="A96" s="78">
        <v>91</v>
      </c>
      <c r="B96" s="79" t="s">
        <v>364</v>
      </c>
      <c r="C96" s="79" t="s">
        <v>517</v>
      </c>
      <c r="D96" s="83" t="e">
        <f>AVERAGE(IRR_RBS3A!D33:D34)</f>
        <v>#DIV/0!</v>
      </c>
      <c r="E96" s="12"/>
      <c r="F96" s="12"/>
      <c r="G96" s="79" t="s">
        <v>518</v>
      </c>
    </row>
    <row r="97" spans="1:7" ht="14.1" customHeight="1" x14ac:dyDescent="0.25">
      <c r="A97" s="78">
        <v>92</v>
      </c>
      <c r="B97" s="79" t="s">
        <v>364</v>
      </c>
      <c r="C97" s="79" t="s">
        <v>519</v>
      </c>
      <c r="D97" s="85" t="e">
        <f>AVERAGE(IRR_RBS3A!D35:D36)</f>
        <v>#DIV/0!</v>
      </c>
      <c r="E97" s="12"/>
      <c r="F97" s="12"/>
      <c r="G97" s="79" t="s">
        <v>520</v>
      </c>
    </row>
    <row r="98" spans="1:7" ht="14.1" customHeight="1" x14ac:dyDescent="0.25">
      <c r="A98" s="78">
        <v>93</v>
      </c>
      <c r="B98" s="79" t="s">
        <v>364</v>
      </c>
      <c r="C98" s="79" t="s">
        <v>521</v>
      </c>
      <c r="D98" s="85" t="e">
        <f>AVERAGE(IRR_RBS3A!D37:D38)</f>
        <v>#DIV/0!</v>
      </c>
      <c r="E98" s="12"/>
      <c r="F98" s="12"/>
      <c r="G98" s="79" t="s">
        <v>522</v>
      </c>
    </row>
    <row r="99" spans="1:7" ht="14.1" customHeight="1" x14ac:dyDescent="0.25">
      <c r="A99" s="78">
        <v>94</v>
      </c>
      <c r="B99" s="79" t="s">
        <v>364</v>
      </c>
      <c r="C99" s="79" t="s">
        <v>523</v>
      </c>
      <c r="D99" s="83">
        <f>IRR_RBS3A!D39</f>
        <v>0</v>
      </c>
      <c r="E99" s="12"/>
      <c r="F99" s="12"/>
      <c r="G99" s="79" t="s">
        <v>524</v>
      </c>
    </row>
    <row r="100" spans="1:7" ht="14.1" customHeight="1" x14ac:dyDescent="0.25">
      <c r="A100" s="78">
        <v>95</v>
      </c>
      <c r="B100" s="79" t="s">
        <v>364</v>
      </c>
      <c r="C100" s="79" t="s">
        <v>525</v>
      </c>
      <c r="D100" s="83">
        <f>IRR_RBS3A!D40</f>
        <v>0</v>
      </c>
      <c r="E100" s="12"/>
      <c r="F100" s="12"/>
      <c r="G100" s="79" t="s">
        <v>526</v>
      </c>
    </row>
    <row r="101" spans="1:7" ht="14.1" customHeight="1" x14ac:dyDescent="0.25">
      <c r="A101" s="78">
        <v>96</v>
      </c>
      <c r="B101" s="79" t="s">
        <v>364</v>
      </c>
      <c r="C101" s="79" t="s">
        <v>527</v>
      </c>
      <c r="D101" s="83">
        <f>IRR_RBS3A!D41</f>
        <v>0</v>
      </c>
      <c r="E101" s="12"/>
      <c r="F101" s="12"/>
      <c r="G101" s="79" t="s">
        <v>528</v>
      </c>
    </row>
    <row r="102" spans="1:7" ht="14.1" customHeight="1" x14ac:dyDescent="0.25">
      <c r="A102" s="78">
        <v>97</v>
      </c>
      <c r="B102" s="79" t="s">
        <v>364</v>
      </c>
      <c r="C102" s="79" t="s">
        <v>529</v>
      </c>
      <c r="D102" s="83">
        <f>IRR_RBS3A!D42</f>
        <v>0</v>
      </c>
      <c r="E102" s="12"/>
      <c r="F102" s="12"/>
      <c r="G102" s="79" t="s">
        <v>530</v>
      </c>
    </row>
    <row r="103" spans="1:7" ht="14.1" customHeight="1" x14ac:dyDescent="0.25">
      <c r="A103" s="78">
        <v>98</v>
      </c>
      <c r="B103" s="79" t="s">
        <v>364</v>
      </c>
      <c r="C103" s="79" t="s">
        <v>531</v>
      </c>
      <c r="D103" s="83">
        <f>IRR_RBS3A!D43</f>
        <v>0</v>
      </c>
      <c r="E103" s="12"/>
      <c r="F103" s="12"/>
      <c r="G103" s="79" t="s">
        <v>532</v>
      </c>
    </row>
    <row r="104" spans="1:7" ht="14.1" customHeight="1" x14ac:dyDescent="0.25">
      <c r="A104" s="78">
        <v>99</v>
      </c>
      <c r="B104" s="79" t="s">
        <v>364</v>
      </c>
      <c r="C104" s="79" t="s">
        <v>533</v>
      </c>
      <c r="D104" s="83">
        <f>IRR_RBS3A!D44</f>
        <v>0</v>
      </c>
      <c r="E104" s="12"/>
      <c r="F104" s="12"/>
      <c r="G104" s="79" t="s">
        <v>534</v>
      </c>
    </row>
    <row r="105" spans="1:7" ht="14.1" customHeight="1" x14ac:dyDescent="0.25">
      <c r="A105" s="78">
        <v>100</v>
      </c>
      <c r="B105" s="79" t="s">
        <v>364</v>
      </c>
      <c r="C105" s="79" t="s">
        <v>535</v>
      </c>
      <c r="D105" s="85">
        <f>IRR_RBS3A!D45</f>
        <v>0</v>
      </c>
      <c r="E105" s="12"/>
      <c r="F105" s="12"/>
      <c r="G105" s="79" t="s">
        <v>536</v>
      </c>
    </row>
    <row r="106" spans="1:7" ht="14.1" customHeight="1" x14ac:dyDescent="0.25">
      <c r="A106" s="78">
        <v>101</v>
      </c>
      <c r="B106" s="79" t="s">
        <v>335</v>
      </c>
      <c r="C106" s="79" t="s">
        <v>537</v>
      </c>
      <c r="D106" s="12"/>
      <c r="E106" s="12"/>
      <c r="F106" s="12"/>
      <c r="G106" s="79" t="s">
        <v>538</v>
      </c>
    </row>
    <row r="107" spans="1:7" ht="14.1" customHeight="1" x14ac:dyDescent="0.25">
      <c r="A107" s="78">
        <v>102</v>
      </c>
      <c r="B107" s="79" t="s">
        <v>335</v>
      </c>
      <c r="C107" s="79" t="s">
        <v>539</v>
      </c>
      <c r="D107" s="12"/>
      <c r="E107" s="12"/>
      <c r="F107" s="12"/>
      <c r="G107" s="79" t="s">
        <v>540</v>
      </c>
    </row>
    <row r="108" spans="1:7" ht="14.1" customHeight="1" x14ac:dyDescent="0.25">
      <c r="A108" s="78">
        <v>103</v>
      </c>
      <c r="B108" s="79" t="s">
        <v>335</v>
      </c>
      <c r="C108" s="79" t="s">
        <v>541</v>
      </c>
      <c r="D108" s="12"/>
      <c r="E108" s="12"/>
      <c r="F108" s="12"/>
      <c r="G108" s="79" t="s">
        <v>542</v>
      </c>
    </row>
    <row r="109" spans="1:7" ht="14.1" customHeight="1" x14ac:dyDescent="0.25">
      <c r="A109" s="78">
        <v>104</v>
      </c>
      <c r="B109" s="79" t="s">
        <v>335</v>
      </c>
      <c r="C109" s="79" t="s">
        <v>543</v>
      </c>
      <c r="D109" s="12"/>
      <c r="E109" s="12"/>
      <c r="F109" s="12"/>
      <c r="G109" s="79" t="s">
        <v>544</v>
      </c>
    </row>
    <row r="110" spans="1:7" ht="14.1" customHeight="1" x14ac:dyDescent="0.25">
      <c r="A110" s="78">
        <v>105</v>
      </c>
      <c r="B110" s="79" t="s">
        <v>335</v>
      </c>
      <c r="C110" s="79" t="s">
        <v>545</v>
      </c>
      <c r="D110" s="12"/>
      <c r="E110" s="12"/>
      <c r="F110" s="12"/>
      <c r="G110" s="79" t="s">
        <v>546</v>
      </c>
    </row>
    <row r="111" spans="1:7" ht="14.1" customHeight="1" x14ac:dyDescent="0.25">
      <c r="A111" s="78">
        <v>106</v>
      </c>
      <c r="B111" s="79" t="s">
        <v>335</v>
      </c>
      <c r="C111" s="79" t="s">
        <v>547</v>
      </c>
      <c r="D111" s="12"/>
      <c r="E111" s="12"/>
      <c r="F111" s="12"/>
      <c r="G111" s="79" t="s">
        <v>548</v>
      </c>
    </row>
    <row r="112" spans="1:7" ht="14.1" customHeight="1" x14ac:dyDescent="0.25">
      <c r="A112" s="78">
        <v>107</v>
      </c>
      <c r="B112" s="79" t="s">
        <v>335</v>
      </c>
      <c r="C112" s="79" t="s">
        <v>549</v>
      </c>
      <c r="D112" s="12"/>
      <c r="E112" s="12"/>
      <c r="F112" s="12"/>
      <c r="G112" s="79" t="s">
        <v>550</v>
      </c>
    </row>
    <row r="113" spans="1:7" ht="14.1" customHeight="1" x14ac:dyDescent="0.25">
      <c r="A113" s="78">
        <v>108</v>
      </c>
      <c r="B113" s="79" t="s">
        <v>335</v>
      </c>
      <c r="C113" s="79" t="s">
        <v>551</v>
      </c>
      <c r="D113" s="12"/>
      <c r="E113" s="12"/>
      <c r="F113" s="12"/>
      <c r="G113" s="79" t="s">
        <v>552</v>
      </c>
    </row>
    <row r="114" spans="1:7" ht="14.1" customHeight="1" x14ac:dyDescent="0.25">
      <c r="A114" s="78">
        <v>109</v>
      </c>
      <c r="B114" s="79" t="s">
        <v>335</v>
      </c>
      <c r="C114" s="79" t="s">
        <v>553</v>
      </c>
      <c r="D114" s="12"/>
      <c r="E114" s="12"/>
      <c r="F114" s="12"/>
      <c r="G114" s="79" t="s">
        <v>554</v>
      </c>
    </row>
    <row r="115" spans="1:7" ht="14.1" customHeight="1" x14ac:dyDescent="0.25">
      <c r="A115" s="78">
        <v>110</v>
      </c>
      <c r="B115" s="79" t="s">
        <v>335</v>
      </c>
      <c r="C115" s="79" t="s">
        <v>555</v>
      </c>
      <c r="D115" s="12"/>
      <c r="E115" s="12"/>
      <c r="F115" s="12"/>
      <c r="G115" s="79" t="s">
        <v>556</v>
      </c>
    </row>
    <row r="116" spans="1:7" ht="14.1" customHeight="1" x14ac:dyDescent="0.25">
      <c r="A116" s="78">
        <v>111</v>
      </c>
      <c r="B116" s="79" t="s">
        <v>335</v>
      </c>
      <c r="C116" s="79" t="s">
        <v>557</v>
      </c>
      <c r="D116" s="12"/>
      <c r="E116" s="12"/>
      <c r="F116" s="12"/>
      <c r="G116" s="79" t="s">
        <v>558</v>
      </c>
    </row>
    <row r="117" spans="1:7" ht="14.1" customHeight="1" x14ac:dyDescent="0.25">
      <c r="A117" s="78">
        <v>112</v>
      </c>
      <c r="B117" s="79" t="s">
        <v>335</v>
      </c>
      <c r="C117" s="79" t="s">
        <v>559</v>
      </c>
      <c r="D117" s="12"/>
      <c r="E117" s="12"/>
      <c r="F117" s="12"/>
      <c r="G117" s="79" t="s">
        <v>560</v>
      </c>
    </row>
    <row r="118" spans="1:7" ht="14.1" customHeight="1" x14ac:dyDescent="0.25">
      <c r="A118" s="78">
        <v>113</v>
      </c>
      <c r="B118" s="79" t="s">
        <v>335</v>
      </c>
      <c r="C118" s="79" t="s">
        <v>561</v>
      </c>
      <c r="D118" s="12"/>
      <c r="E118" s="12"/>
      <c r="F118" s="12"/>
      <c r="G118" s="79" t="s">
        <v>562</v>
      </c>
    </row>
    <row r="119" spans="1:7" ht="14.1" customHeight="1" x14ac:dyDescent="0.25">
      <c r="A119" s="78">
        <v>114</v>
      </c>
      <c r="B119" s="79" t="s">
        <v>335</v>
      </c>
      <c r="C119" s="79" t="s">
        <v>563</v>
      </c>
      <c r="D119" s="12"/>
      <c r="E119" s="12"/>
      <c r="F119" s="12"/>
      <c r="G119" s="79" t="s">
        <v>564</v>
      </c>
    </row>
    <row r="120" spans="1:7" ht="14.1" customHeight="1" x14ac:dyDescent="0.25">
      <c r="A120" s="78">
        <v>115</v>
      </c>
      <c r="B120" s="79" t="s">
        <v>335</v>
      </c>
      <c r="C120" s="79" t="s">
        <v>565</v>
      </c>
      <c r="D120" s="12"/>
      <c r="E120" s="12"/>
      <c r="F120" s="12"/>
      <c r="G120" s="79" t="s">
        <v>566</v>
      </c>
    </row>
    <row r="121" spans="1:7" ht="14.1" customHeight="1" x14ac:dyDescent="0.25">
      <c r="A121" s="78">
        <v>116</v>
      </c>
      <c r="B121" s="79" t="s">
        <v>335</v>
      </c>
      <c r="C121" s="79" t="s">
        <v>567</v>
      </c>
      <c r="D121" s="12"/>
      <c r="E121" s="12"/>
      <c r="F121" s="12"/>
      <c r="G121" s="79" t="s">
        <v>568</v>
      </c>
    </row>
    <row r="122" spans="1:7" ht="14.1" customHeight="1" x14ac:dyDescent="0.25">
      <c r="A122" s="78">
        <v>117</v>
      </c>
      <c r="B122" s="79" t="s">
        <v>364</v>
      </c>
      <c r="C122" s="79" t="s">
        <v>569</v>
      </c>
      <c r="D122" s="79">
        <f>IRR_RBS2A!C45</f>
        <v>0</v>
      </c>
      <c r="E122" s="79">
        <f>IRR_RBS2A!C44</f>
        <v>0</v>
      </c>
      <c r="F122" s="79" t="str">
        <f>IF(D122&gt;0,IF(E122&gt;0,"Pass","Fail"),"Pass")</f>
        <v>Pass</v>
      </c>
      <c r="G122" s="79" t="s">
        <v>570</v>
      </c>
    </row>
    <row r="123" spans="1:7" ht="14.1" customHeight="1" x14ac:dyDescent="0.25">
      <c r="A123" s="78">
        <v>118</v>
      </c>
      <c r="B123" s="79" t="s">
        <v>364</v>
      </c>
      <c r="C123" s="79" t="s">
        <v>571</v>
      </c>
      <c r="D123" s="79">
        <f>IRR_RBS2A!C48</f>
        <v>0</v>
      </c>
      <c r="E123" s="79">
        <f>IRR_RBS2A!C47</f>
        <v>0</v>
      </c>
      <c r="F123" s="79" t="str">
        <f t="shared" ref="F123:F124" si="1">IF(D123&gt;0,IF(E123&gt;0,"Pass","Fail"),"Pass")</f>
        <v>Pass</v>
      </c>
      <c r="G123" s="79" t="s">
        <v>572</v>
      </c>
    </row>
    <row r="124" spans="1:7" ht="14.1" customHeight="1" x14ac:dyDescent="0.25">
      <c r="A124" s="78">
        <v>119</v>
      </c>
      <c r="B124" s="79" t="s">
        <v>364</v>
      </c>
      <c r="C124" s="79" t="s">
        <v>573</v>
      </c>
      <c r="D124" s="79">
        <f>IRR_RBS2A!C50</f>
        <v>0</v>
      </c>
      <c r="E124" s="79">
        <f>IRR_RBS2A!C49</f>
        <v>0</v>
      </c>
      <c r="F124" s="79" t="str">
        <f t="shared" si="1"/>
        <v>Pass</v>
      </c>
      <c r="G124" s="79" t="s">
        <v>574</v>
      </c>
    </row>
    <row r="125" spans="1:7" ht="14.1" customHeight="1" x14ac:dyDescent="0.25">
      <c r="A125" s="78">
        <v>120</v>
      </c>
      <c r="B125" s="82" t="s">
        <v>364</v>
      </c>
      <c r="C125" s="79" t="s">
        <v>575</v>
      </c>
      <c r="D125" s="79">
        <f>IRR_RBS2A!C133</f>
        <v>0</v>
      </c>
      <c r="E125" s="79">
        <f>IRR_RBS2A!C134</f>
        <v>0</v>
      </c>
      <c r="F125" s="79" t="str">
        <f>IF(D125&lt;=E125,"Pass","Fail")</f>
        <v>Pass</v>
      </c>
      <c r="G125" s="80" t="s">
        <v>576</v>
      </c>
    </row>
    <row r="126" spans="1:7" ht="14.1" customHeight="1" x14ac:dyDescent="0.25">
      <c r="A126" s="78">
        <v>121</v>
      </c>
      <c r="B126" s="79" t="s">
        <v>335</v>
      </c>
      <c r="C126" s="79" t="s">
        <v>577</v>
      </c>
      <c r="D126" s="12"/>
      <c r="E126" s="12"/>
      <c r="F126" s="12"/>
      <c r="G126" s="80" t="s">
        <v>578</v>
      </c>
    </row>
    <row r="127" spans="1:7" ht="14.1" customHeight="1" x14ac:dyDescent="0.25">
      <c r="A127" s="78">
        <v>122</v>
      </c>
      <c r="B127" s="79" t="s">
        <v>335</v>
      </c>
      <c r="C127" s="79" t="s">
        <v>579</v>
      </c>
      <c r="D127" s="12"/>
      <c r="E127" s="12"/>
      <c r="F127" s="12"/>
      <c r="G127" s="80" t="s">
        <v>580</v>
      </c>
    </row>
    <row r="128" spans="1:7" ht="14.1" customHeight="1" x14ac:dyDescent="0.25">
      <c r="A128" s="78">
        <v>123</v>
      </c>
      <c r="B128" s="79" t="s">
        <v>335</v>
      </c>
      <c r="C128" s="79" t="s">
        <v>581</v>
      </c>
      <c r="D128" s="12"/>
      <c r="E128" s="12"/>
      <c r="F128" s="12"/>
      <c r="G128" s="80" t="s">
        <v>582</v>
      </c>
    </row>
    <row r="129" spans="1:7" ht="14.1" customHeight="1" x14ac:dyDescent="0.25">
      <c r="A129" s="78">
        <v>124</v>
      </c>
      <c r="B129" s="79" t="s">
        <v>335</v>
      </c>
      <c r="C129" s="79" t="s">
        <v>583</v>
      </c>
      <c r="D129" s="12"/>
      <c r="E129" s="12"/>
      <c r="F129" s="12"/>
      <c r="G129" s="80" t="s">
        <v>584</v>
      </c>
    </row>
    <row r="130" spans="1:7" ht="14.1" customHeight="1" x14ac:dyDescent="0.25">
      <c r="A130" s="78">
        <v>125</v>
      </c>
      <c r="B130" s="79" t="s">
        <v>335</v>
      </c>
      <c r="C130" s="79" t="s">
        <v>585</v>
      </c>
      <c r="D130" s="12"/>
      <c r="E130" s="12"/>
      <c r="F130" s="12"/>
      <c r="G130" s="80" t="s">
        <v>586</v>
      </c>
    </row>
    <row r="131" spans="1:7" ht="14.1" customHeight="1" x14ac:dyDescent="0.25">
      <c r="A131" s="78">
        <v>126</v>
      </c>
      <c r="B131" s="79" t="s">
        <v>335</v>
      </c>
      <c r="C131" s="79" t="s">
        <v>587</v>
      </c>
      <c r="D131" s="12"/>
      <c r="E131" s="12"/>
      <c r="F131" s="12"/>
      <c r="G131" s="80" t="s">
        <v>588</v>
      </c>
    </row>
    <row r="132" spans="1:7" ht="14.1" customHeight="1" x14ac:dyDescent="0.25">
      <c r="A132" s="78">
        <v>127</v>
      </c>
      <c r="B132" s="79" t="s">
        <v>335</v>
      </c>
      <c r="C132" s="79" t="s">
        <v>589</v>
      </c>
      <c r="D132" s="12"/>
      <c r="E132" s="12"/>
      <c r="F132" s="12"/>
      <c r="G132" s="80" t="s">
        <v>590</v>
      </c>
    </row>
    <row r="133" spans="1:7" ht="14.1" customHeight="1" x14ac:dyDescent="0.25">
      <c r="A133" s="78">
        <v>128</v>
      </c>
      <c r="B133" s="79" t="s">
        <v>335</v>
      </c>
      <c r="C133" s="79" t="s">
        <v>591</v>
      </c>
      <c r="D133" s="12"/>
      <c r="E133" s="12"/>
      <c r="F133" s="12"/>
      <c r="G133" s="80" t="s">
        <v>592</v>
      </c>
    </row>
    <row r="134" spans="1:7" ht="14.1" customHeight="1" x14ac:dyDescent="0.25">
      <c r="A134" s="78">
        <v>129</v>
      </c>
      <c r="B134" s="79" t="s">
        <v>335</v>
      </c>
      <c r="C134" s="79" t="s">
        <v>593</v>
      </c>
      <c r="D134" s="12"/>
      <c r="E134" s="12"/>
      <c r="F134" s="12"/>
      <c r="G134" s="80" t="s">
        <v>594</v>
      </c>
    </row>
    <row r="135" spans="1:7" ht="14.1" customHeight="1" x14ac:dyDescent="0.25">
      <c r="A135" s="78">
        <v>130</v>
      </c>
      <c r="B135" s="79" t="s">
        <v>335</v>
      </c>
      <c r="C135" s="79" t="s">
        <v>595</v>
      </c>
      <c r="D135" s="12"/>
      <c r="E135" s="12"/>
      <c r="F135" s="12"/>
      <c r="G135" s="80" t="s">
        <v>596</v>
      </c>
    </row>
    <row r="136" spans="1:7" ht="14.1" customHeight="1" x14ac:dyDescent="0.25">
      <c r="A136" s="78">
        <v>131</v>
      </c>
      <c r="B136" s="79" t="s">
        <v>335</v>
      </c>
      <c r="C136" s="79" t="s">
        <v>597</v>
      </c>
      <c r="D136" s="12"/>
      <c r="E136" s="12"/>
      <c r="F136" s="12"/>
      <c r="G136" s="80" t="s">
        <v>598</v>
      </c>
    </row>
    <row r="137" spans="1:7" ht="14.1" customHeight="1" x14ac:dyDescent="0.25">
      <c r="A137" s="78">
        <v>132</v>
      </c>
      <c r="B137" s="79" t="s">
        <v>335</v>
      </c>
      <c r="C137" s="79" t="s">
        <v>599</v>
      </c>
      <c r="D137" s="12"/>
      <c r="E137" s="12"/>
      <c r="F137" s="12"/>
      <c r="G137" s="81" t="s">
        <v>600</v>
      </c>
    </row>
    <row r="138" spans="1:7" ht="14.1" customHeight="1" x14ac:dyDescent="0.25">
      <c r="A138" s="78">
        <v>133</v>
      </c>
      <c r="B138" s="79" t="s">
        <v>335</v>
      </c>
      <c r="C138" s="79" t="s">
        <v>601</v>
      </c>
      <c r="D138" s="12"/>
      <c r="E138" s="12"/>
      <c r="F138" s="12"/>
      <c r="G138" s="81" t="s">
        <v>602</v>
      </c>
    </row>
    <row r="139" spans="1:7" ht="14.1" customHeight="1" x14ac:dyDescent="0.25">
      <c r="A139" s="78">
        <v>134</v>
      </c>
      <c r="B139" s="79" t="s">
        <v>335</v>
      </c>
      <c r="C139" s="79" t="s">
        <v>603</v>
      </c>
      <c r="D139" s="12"/>
      <c r="E139" s="12"/>
      <c r="F139" s="12"/>
      <c r="G139" s="81" t="s">
        <v>604</v>
      </c>
    </row>
    <row r="140" spans="1:7" ht="14.1" customHeight="1" x14ac:dyDescent="0.25">
      <c r="A140" s="78">
        <v>135</v>
      </c>
      <c r="B140" s="79" t="s">
        <v>335</v>
      </c>
      <c r="C140" s="79" t="s">
        <v>605</v>
      </c>
      <c r="D140" s="12"/>
      <c r="E140" s="12"/>
      <c r="F140" s="12"/>
      <c r="G140" s="81" t="s">
        <v>606</v>
      </c>
    </row>
    <row r="141" spans="1:7" ht="14.1" customHeight="1" x14ac:dyDescent="0.25">
      <c r="A141" s="78">
        <v>136</v>
      </c>
      <c r="B141" s="79" t="s">
        <v>335</v>
      </c>
      <c r="C141" s="79" t="s">
        <v>607</v>
      </c>
      <c r="D141" s="12"/>
      <c r="E141" s="12"/>
      <c r="F141" s="12"/>
      <c r="G141" s="81" t="s">
        <v>608</v>
      </c>
    </row>
    <row r="142" spans="1:7" ht="14.1" customHeight="1" x14ac:dyDescent="0.25">
      <c r="A142" s="78">
        <v>137</v>
      </c>
      <c r="B142" s="82" t="s">
        <v>364</v>
      </c>
      <c r="C142" s="79" t="s">
        <v>609</v>
      </c>
      <c r="D142" s="79">
        <f>IRR_RBS2A!C80</f>
        <v>0</v>
      </c>
      <c r="E142" s="79">
        <f>IRR_RBS2A!C31+IRR_RBS2A!C35</f>
        <v>0</v>
      </c>
      <c r="F142" s="79" t="str">
        <f t="shared" ref="F142:F155" si="2">IF(D142&lt;=E142,"Pass","Fail")</f>
        <v>Pass</v>
      </c>
      <c r="G142" s="81" t="s">
        <v>610</v>
      </c>
    </row>
    <row r="143" spans="1:7" ht="14.1" customHeight="1" x14ac:dyDescent="0.25">
      <c r="A143" s="78">
        <v>138</v>
      </c>
      <c r="B143" s="79" t="s">
        <v>335</v>
      </c>
      <c r="C143" s="79" t="s">
        <v>611</v>
      </c>
      <c r="D143" s="79"/>
      <c r="E143" s="79"/>
      <c r="F143" s="79" t="str">
        <f t="shared" si="2"/>
        <v>Pass</v>
      </c>
      <c r="G143" s="81" t="s">
        <v>612</v>
      </c>
    </row>
    <row r="144" spans="1:7" ht="14.1" customHeight="1" x14ac:dyDescent="0.25">
      <c r="A144" s="78">
        <v>139</v>
      </c>
      <c r="B144" s="82" t="s">
        <v>364</v>
      </c>
      <c r="C144" s="79" t="s">
        <v>613</v>
      </c>
      <c r="D144" s="79">
        <f>IRR_RBS2A!C135</f>
        <v>0</v>
      </c>
      <c r="E144" s="79">
        <f>IRR_RBS2A!C31</f>
        <v>0</v>
      </c>
      <c r="F144" s="79" t="str">
        <f t="shared" si="2"/>
        <v>Pass</v>
      </c>
      <c r="G144" s="81" t="s">
        <v>614</v>
      </c>
    </row>
    <row r="145" spans="1:7" ht="14.1" customHeight="1" x14ac:dyDescent="0.25">
      <c r="A145" s="78">
        <v>140</v>
      </c>
      <c r="B145" s="79" t="s">
        <v>335</v>
      </c>
      <c r="C145" s="79" t="s">
        <v>615</v>
      </c>
      <c r="D145" s="12"/>
      <c r="E145" s="12"/>
      <c r="F145" s="12"/>
      <c r="G145" s="81" t="s">
        <v>616</v>
      </c>
    </row>
    <row r="146" spans="1:7" ht="14.1" customHeight="1" x14ac:dyDescent="0.25">
      <c r="A146" s="78">
        <v>141</v>
      </c>
      <c r="B146" s="79" t="s">
        <v>335</v>
      </c>
      <c r="C146" s="79" t="s">
        <v>617</v>
      </c>
      <c r="D146" s="12"/>
      <c r="E146" s="12"/>
      <c r="F146" s="12"/>
      <c r="G146" s="81" t="s">
        <v>618</v>
      </c>
    </row>
    <row r="147" spans="1:7" ht="14.1" customHeight="1" x14ac:dyDescent="0.25">
      <c r="A147" s="78">
        <v>142</v>
      </c>
      <c r="B147" s="79" t="s">
        <v>335</v>
      </c>
      <c r="C147" s="79" t="s">
        <v>619</v>
      </c>
      <c r="D147" s="12"/>
      <c r="E147" s="12"/>
      <c r="F147" s="12"/>
      <c r="G147" s="81" t="s">
        <v>620</v>
      </c>
    </row>
    <row r="148" spans="1:7" ht="14.1" customHeight="1" x14ac:dyDescent="0.25">
      <c r="A148" s="78">
        <v>143</v>
      </c>
      <c r="B148" s="79" t="s">
        <v>335</v>
      </c>
      <c r="C148" s="79" t="s">
        <v>621</v>
      </c>
      <c r="D148" s="12"/>
      <c r="E148" s="12"/>
      <c r="F148" s="12"/>
      <c r="G148" s="81" t="s">
        <v>622</v>
      </c>
    </row>
    <row r="149" spans="1:7" ht="14.1" customHeight="1" x14ac:dyDescent="0.25">
      <c r="A149" s="78">
        <v>144</v>
      </c>
      <c r="B149" s="79" t="s">
        <v>335</v>
      </c>
      <c r="C149" s="79" t="s">
        <v>623</v>
      </c>
      <c r="D149" s="12"/>
      <c r="E149" s="12"/>
      <c r="F149" s="12"/>
      <c r="G149" s="81" t="s">
        <v>624</v>
      </c>
    </row>
    <row r="150" spans="1:7" ht="14.1" customHeight="1" x14ac:dyDescent="0.25">
      <c r="A150" s="78">
        <v>145</v>
      </c>
      <c r="B150" s="82" t="s">
        <v>364</v>
      </c>
      <c r="C150" s="79" t="s">
        <v>625</v>
      </c>
      <c r="D150" s="83">
        <f>IRR_RBS6A!C21</f>
        <v>0</v>
      </c>
      <c r="E150" s="79">
        <v>1</v>
      </c>
      <c r="F150" s="79" t="str">
        <f t="shared" si="2"/>
        <v>Pass</v>
      </c>
      <c r="G150" s="81" t="s">
        <v>626</v>
      </c>
    </row>
    <row r="151" spans="1:7" ht="14.1" customHeight="1" x14ac:dyDescent="0.25">
      <c r="A151" s="78">
        <v>146</v>
      </c>
      <c r="B151" s="82" t="s">
        <v>335</v>
      </c>
      <c r="C151" s="79" t="s">
        <v>627</v>
      </c>
      <c r="D151" s="12"/>
      <c r="E151" s="12"/>
      <c r="F151" s="12"/>
      <c r="G151" s="81" t="s">
        <v>628</v>
      </c>
    </row>
    <row r="152" spans="1:7" ht="14.1" customHeight="1" x14ac:dyDescent="0.25">
      <c r="A152" s="78">
        <v>147</v>
      </c>
      <c r="B152" s="79" t="s">
        <v>335</v>
      </c>
      <c r="C152" s="79" t="s">
        <v>629</v>
      </c>
      <c r="D152" s="12"/>
      <c r="E152" s="12"/>
      <c r="F152" s="12"/>
      <c r="G152" s="81" t="s">
        <v>630</v>
      </c>
    </row>
    <row r="153" spans="1:7" ht="14.1" customHeight="1" x14ac:dyDescent="0.25">
      <c r="A153" s="78">
        <v>148</v>
      </c>
      <c r="B153" s="82" t="s">
        <v>364</v>
      </c>
      <c r="C153" s="79" t="s">
        <v>631</v>
      </c>
      <c r="D153" s="83">
        <f>IRR_RBS6A!C22</f>
        <v>0</v>
      </c>
      <c r="E153" s="79">
        <v>1</v>
      </c>
      <c r="F153" s="79" t="str">
        <f t="shared" si="2"/>
        <v>Pass</v>
      </c>
      <c r="G153" s="81" t="s">
        <v>632</v>
      </c>
    </row>
    <row r="154" spans="1:7" ht="14.1" customHeight="1" x14ac:dyDescent="0.25">
      <c r="A154" s="78">
        <v>149</v>
      </c>
      <c r="B154" s="82" t="s">
        <v>364</v>
      </c>
      <c r="C154" s="79" t="s">
        <v>633</v>
      </c>
      <c r="D154" s="86">
        <f>IRR_RBS2A!C82</f>
        <v>0</v>
      </c>
      <c r="E154" s="86">
        <f>IRR_RBS2A!C83</f>
        <v>0</v>
      </c>
      <c r="F154" s="79" t="str">
        <f t="shared" si="2"/>
        <v>Pass</v>
      </c>
      <c r="G154" s="81" t="s">
        <v>634</v>
      </c>
    </row>
    <row r="155" spans="1:7" ht="14.1" customHeight="1" x14ac:dyDescent="0.25">
      <c r="A155" s="78">
        <v>150</v>
      </c>
      <c r="B155" s="82" t="s">
        <v>364</v>
      </c>
      <c r="C155" s="79" t="s">
        <v>635</v>
      </c>
      <c r="D155" s="86">
        <f>IRR_RBS2A!C84</f>
        <v>0</v>
      </c>
      <c r="E155" s="86">
        <f>IRR_RBS2A!C82</f>
        <v>0</v>
      </c>
      <c r="F155" s="79" t="str">
        <f t="shared" si="2"/>
        <v>Pass</v>
      </c>
      <c r="G155" s="81" t="s">
        <v>634</v>
      </c>
    </row>
    <row r="156" spans="1:7" ht="14.1" customHeight="1" x14ac:dyDescent="0.25">
      <c r="A156" s="78">
        <v>151</v>
      </c>
      <c r="B156" s="79" t="s">
        <v>335</v>
      </c>
      <c r="C156" s="79" t="s">
        <v>636</v>
      </c>
      <c r="D156" s="12"/>
      <c r="E156" s="12"/>
      <c r="F156" s="12"/>
      <c r="G156" s="84" t="s">
        <v>637</v>
      </c>
    </row>
    <row r="157" spans="1:7" ht="14.1" customHeight="1" x14ac:dyDescent="0.25">
      <c r="A157" s="78">
        <v>152</v>
      </c>
      <c r="B157" s="79" t="s">
        <v>335</v>
      </c>
      <c r="C157" s="79" t="s">
        <v>638</v>
      </c>
      <c r="D157" s="12"/>
      <c r="E157" s="12"/>
      <c r="F157" s="12"/>
      <c r="G157" s="84" t="s">
        <v>639</v>
      </c>
    </row>
    <row r="158" spans="1:7" ht="14.1" customHeight="1" x14ac:dyDescent="0.25">
      <c r="A158" s="78">
        <v>153</v>
      </c>
      <c r="B158" s="79" t="s">
        <v>335</v>
      </c>
      <c r="C158" s="79" t="s">
        <v>640</v>
      </c>
      <c r="D158" s="12"/>
      <c r="E158" s="12"/>
      <c r="F158" s="12"/>
      <c r="G158" s="84" t="s">
        <v>641</v>
      </c>
    </row>
    <row r="159" spans="1:7" ht="14.1" customHeight="1" x14ac:dyDescent="0.25">
      <c r="A159" s="78">
        <v>154</v>
      </c>
      <c r="B159" s="79" t="s">
        <v>335</v>
      </c>
      <c r="C159" s="79" t="s">
        <v>642</v>
      </c>
      <c r="D159" s="12"/>
      <c r="E159" s="12"/>
      <c r="F159" s="12"/>
      <c r="G159" s="84" t="s">
        <v>643</v>
      </c>
    </row>
    <row r="160" spans="1:7" ht="14.1" customHeight="1" x14ac:dyDescent="0.25">
      <c r="A160" s="78">
        <v>155</v>
      </c>
      <c r="B160" s="79" t="s">
        <v>335</v>
      </c>
      <c r="C160" s="79" t="s">
        <v>644</v>
      </c>
      <c r="D160" s="12"/>
      <c r="E160" s="12"/>
      <c r="F160" s="12"/>
      <c r="G160" s="84" t="s">
        <v>645</v>
      </c>
    </row>
    <row r="161" spans="1:7" ht="14.1" customHeight="1" x14ac:dyDescent="0.25">
      <c r="A161" s="78">
        <v>156</v>
      </c>
      <c r="B161" s="79" t="s">
        <v>335</v>
      </c>
      <c r="C161" s="79" t="s">
        <v>646</v>
      </c>
      <c r="D161" s="12"/>
      <c r="E161" s="12"/>
      <c r="F161" s="12"/>
      <c r="G161" s="84" t="s">
        <v>647</v>
      </c>
    </row>
    <row r="162" spans="1:7" ht="14.1" customHeight="1" x14ac:dyDescent="0.25">
      <c r="A162" s="78">
        <v>157</v>
      </c>
      <c r="B162" s="79" t="s">
        <v>364</v>
      </c>
      <c r="C162" s="79" t="s">
        <v>648</v>
      </c>
      <c r="D162" s="86">
        <f>SUM(IRR_RBS1A!C52:C53)</f>
        <v>0</v>
      </c>
      <c r="E162" s="12"/>
      <c r="F162" s="12"/>
      <c r="G162" s="84" t="s">
        <v>649</v>
      </c>
    </row>
    <row r="163" spans="1:7" ht="14.1" customHeight="1" x14ac:dyDescent="0.25">
      <c r="A163" s="78">
        <v>158</v>
      </c>
      <c r="B163" s="79" t="s">
        <v>335</v>
      </c>
      <c r="C163" s="79" t="s">
        <v>650</v>
      </c>
      <c r="D163" s="12"/>
      <c r="E163" s="12"/>
      <c r="F163" s="12"/>
      <c r="G163" s="79" t="s">
        <v>651</v>
      </c>
    </row>
    <row r="164" spans="1:7" ht="14.1" customHeight="1" x14ac:dyDescent="0.25">
      <c r="A164" s="78">
        <v>159</v>
      </c>
      <c r="B164" s="79" t="s">
        <v>335</v>
      </c>
      <c r="C164" s="79" t="s">
        <v>652</v>
      </c>
      <c r="D164" s="12"/>
      <c r="E164" s="12"/>
      <c r="F164" s="12"/>
      <c r="G164" s="81" t="s">
        <v>378</v>
      </c>
    </row>
    <row r="165" spans="1:7" ht="14.1" customHeight="1" x14ac:dyDescent="0.25">
      <c r="A165" s="78">
        <v>160</v>
      </c>
      <c r="B165" s="79" t="s">
        <v>335</v>
      </c>
      <c r="C165" s="79" t="s">
        <v>653</v>
      </c>
      <c r="D165" s="12"/>
      <c r="E165" s="12"/>
      <c r="F165" s="12"/>
      <c r="G165" s="81" t="s">
        <v>378</v>
      </c>
    </row>
    <row r="166" spans="1:7" ht="14.1" customHeight="1" x14ac:dyDescent="0.25">
      <c r="A166" s="78">
        <v>161</v>
      </c>
      <c r="B166" s="79" t="s">
        <v>335</v>
      </c>
      <c r="C166" s="79" t="s">
        <v>654</v>
      </c>
      <c r="D166" s="12"/>
      <c r="E166" s="12"/>
      <c r="F166" s="12"/>
      <c r="G166" s="81" t="s">
        <v>380</v>
      </c>
    </row>
    <row r="167" spans="1:7" ht="14.1" customHeight="1" x14ac:dyDescent="0.25">
      <c r="A167" s="78">
        <v>162</v>
      </c>
      <c r="B167" s="79" t="s">
        <v>335</v>
      </c>
      <c r="C167" s="79" t="s">
        <v>655</v>
      </c>
      <c r="D167" s="12"/>
      <c r="E167" s="12"/>
      <c r="F167" s="12"/>
      <c r="G167" s="81" t="s">
        <v>380</v>
      </c>
    </row>
    <row r="168" spans="1:7" ht="14.1" customHeight="1" x14ac:dyDescent="0.25">
      <c r="A168" s="78">
        <v>163</v>
      </c>
      <c r="B168" s="79" t="s">
        <v>335</v>
      </c>
      <c r="C168" s="79" t="s">
        <v>656</v>
      </c>
      <c r="D168" s="12"/>
      <c r="E168" s="12"/>
      <c r="F168" s="12"/>
      <c r="G168" s="81" t="s">
        <v>382</v>
      </c>
    </row>
    <row r="169" spans="1:7" ht="14.1" customHeight="1" x14ac:dyDescent="0.25">
      <c r="A169" s="78">
        <v>164</v>
      </c>
      <c r="B169" s="79" t="s">
        <v>335</v>
      </c>
      <c r="C169" s="79" t="s">
        <v>657</v>
      </c>
      <c r="D169" s="12"/>
      <c r="E169" s="12"/>
      <c r="F169" s="12"/>
      <c r="G169" s="81" t="s">
        <v>382</v>
      </c>
    </row>
    <row r="170" spans="1:7" ht="14.1" customHeight="1" x14ac:dyDescent="0.25">
      <c r="A170" s="78">
        <v>165</v>
      </c>
      <c r="B170" s="79" t="s">
        <v>335</v>
      </c>
      <c r="C170" s="79" t="s">
        <v>658</v>
      </c>
      <c r="D170" s="12"/>
      <c r="E170" s="12"/>
      <c r="F170" s="12"/>
      <c r="G170" s="81" t="s">
        <v>384</v>
      </c>
    </row>
    <row r="171" spans="1:7" ht="14.1" customHeight="1" x14ac:dyDescent="0.25">
      <c r="A171" s="78">
        <v>166</v>
      </c>
      <c r="B171" s="79" t="s">
        <v>335</v>
      </c>
      <c r="C171" s="79" t="s">
        <v>659</v>
      </c>
      <c r="D171" s="12"/>
      <c r="E171" s="12"/>
      <c r="F171" s="12"/>
      <c r="G171" s="81" t="s">
        <v>384</v>
      </c>
    </row>
    <row r="172" spans="1:7" ht="14.1" customHeight="1" x14ac:dyDescent="0.25">
      <c r="A172" s="78">
        <v>167</v>
      </c>
      <c r="B172" s="79" t="s">
        <v>335</v>
      </c>
      <c r="C172" s="79" t="s">
        <v>660</v>
      </c>
      <c r="D172" s="12"/>
      <c r="E172" s="12"/>
      <c r="F172" s="12"/>
      <c r="G172" s="81" t="s">
        <v>400</v>
      </c>
    </row>
    <row r="173" spans="1:7" ht="14.1" customHeight="1" x14ac:dyDescent="0.25">
      <c r="A173" s="78">
        <v>168</v>
      </c>
      <c r="B173" s="79" t="s">
        <v>335</v>
      </c>
      <c r="C173" s="79" t="s">
        <v>661</v>
      </c>
      <c r="D173" s="12"/>
      <c r="E173" s="12"/>
      <c r="F173" s="12"/>
      <c r="G173" s="81" t="s">
        <v>400</v>
      </c>
    </row>
    <row r="175" spans="1:7" x14ac:dyDescent="0.25">
      <c r="A175" s="12"/>
      <c r="B175" s="13" t="s">
        <v>663</v>
      </c>
    </row>
  </sheetData>
  <conditionalFormatting sqref="F20:F23 F25 F122:F125 F142:F144 F150 F153:F155">
    <cfRule type="cellIs" dxfId="7" priority="1" operator="equal">
      <formula>"Pass"</formula>
    </cfRule>
    <cfRule type="cellIs" dxfId="6" priority="2" operator="equal">
      <formula>"Fail"</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D a t a M a s h u p   x m l n s = " h t t p : / / s c h e m a s . m i c r o s o f t . c o m / D a t a M a s h u p " > A A A A A B c D A A B Q S w M E F A A C A A g A I W 6 a T 8 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I W 6 a 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F u m k 8 o i k e 4 D g A A A B E A A A A T A B w A R m 9 y b X V s Y X M v U 2 V j d G l v b j E u b S C i G A A o o B Q A A A A A A A A A A A A A A A A A A A A A A A A A A A A r T k 0 u y c z P U w i G 0 I b W A F B L A Q I t A B Q A A g A I A C F u m k / G r a w E p w A A A P g A A A A S A A A A A A A A A A A A A A A A A A A A A A B D b 2 5 m a W c v U G F j a 2 F n Z S 5 4 b W x Q S w E C L Q A U A A I A C A A h b p p P D 8 r p q 6 Q A A A D p A A A A E w A A A A A A A A A A A A A A A A D z A A A A W 0 N v b n R l b n R f V H l w Z X N d L n h t b F B L A Q I t A B Q A A g A I A C F u m 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Z W C k 0 4 T k h T 7 z e o f E H s i W 3 A A A A A A I A A A A A A A N m A A D A A A A A E A A A A H 5 u Y S o T E G T b a Z F a l O h 5 L v A A A A A A B I A A A K A A A A A Q A A A A I m N S t 7 k t l E 7 W v G c 0 i k L P j 1 A A A A B F w 7 l c R r n N o N l U 0 x 2 2 O B R U a 1 b l j n B 3 0 h f t 5 A A G M Z 2 T K + h K s I v M S 7 Y 4 j Y S B M n + L Q K c D z G 0 U m i U k h m H F v G q p Z X 8 0 u C 1 s a z 0 T W U w f l K h u a w j v C B Q A A A A 9 X A B S b O H l W v u 4 N D K N o v 9 K 9 J I z 7 A = = < / D a t a M a s h u p > 
</file>

<file path=customXml/itemProps1.xml><?xml version="1.0" encoding="utf-8"?>
<ds:datastoreItem xmlns:ds="http://schemas.openxmlformats.org/officeDocument/2006/customXml" ds:itemID="{80615F09-CE3F-435F-BB4B-033DEE4D06CF}">
  <ds:schemaRefs>
    <ds:schemaRef ds:uri="http://schemas.microsoft.com/office/2006/metadata/longProperties"/>
  </ds:schemaRefs>
</ds:datastoreItem>
</file>

<file path=customXml/itemProps2.xml><?xml version="1.0" encoding="utf-8"?>
<ds:datastoreItem xmlns:ds="http://schemas.openxmlformats.org/officeDocument/2006/customXml" ds:itemID="{94577D24-31CC-4726-847A-49775CF0C819}">
  <ds:schemaRefs>
    <ds:schemaRef ds:uri="http://schemas.microsoft.com/sharepoint/v3/contenttype/forms"/>
  </ds:schemaRefs>
</ds:datastoreItem>
</file>

<file path=customXml/itemProps3.xml><?xml version="1.0" encoding="utf-8"?>
<ds:datastoreItem xmlns:ds="http://schemas.openxmlformats.org/officeDocument/2006/customXml" ds:itemID="{8CB169D5-E7BB-4843-BFA3-B95B92B113BF}"/>
</file>

<file path=customXml/itemProps4.xml><?xml version="1.0" encoding="utf-8"?>
<ds:datastoreItem xmlns:ds="http://schemas.openxmlformats.org/officeDocument/2006/customXml" ds:itemID="{4821F188-1848-41A2-9426-A2168D7DA853}">
  <ds:schemaRefs>
    <ds:schemaRef ds:uri="http://schemas.openxmlformats.org/package/2006/metadata/core-properties"/>
    <ds:schemaRef ds:uri="http://purl.org/dc/elements/1.1/"/>
    <ds:schemaRef ds:uri="http://purl.org/dc/dcmitype/"/>
    <ds:schemaRef ds:uri="495e7c7c-2956-4c9c-999d-ec7c75a8128b"/>
    <ds:schemaRef ds:uri="http://purl.org/dc/terms/"/>
    <ds:schemaRef ds:uri="http://schemas.microsoft.com/office/2006/documentManagement/types"/>
    <ds:schemaRef ds:uri="12db4425-6219-46b5-afed-c0cf084363e6"/>
    <ds:schemaRef ds:uri="http://schemas.microsoft.com/sharepoint/v3"/>
    <ds:schemaRef ds:uri="http://schemas.microsoft.com/office/2006/metadata/properties"/>
    <ds:schemaRef ds:uri="http://www.w3.org/XML/1998/namespace"/>
    <ds:schemaRef ds:uri="http://schemas.microsoft.com/office/infopath/2007/PartnerControls"/>
    <ds:schemaRef ds:uri="c6d2322e-1447-41e6-8e12-af9c90863e9c"/>
    <ds:schemaRef ds:uri="83933745-cd34-42d6-8393-c96dd2ddc5ab"/>
  </ds:schemaRefs>
</ds:datastoreItem>
</file>

<file path=customXml/itemProps5.xml><?xml version="1.0" encoding="utf-8"?>
<ds:datastoreItem xmlns:ds="http://schemas.openxmlformats.org/officeDocument/2006/customXml" ds:itemID="{9CE5B13B-B95F-4E84-898C-283C065653B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CVS</vt:lpstr>
      <vt:lpstr>IRR_RBS1A</vt:lpstr>
      <vt:lpstr>IRR_RBS2A</vt:lpstr>
      <vt:lpstr>IRR_RBS3A</vt:lpstr>
      <vt:lpstr>IRR_RBS4A</vt:lpstr>
      <vt:lpstr>IRR_RBS5A</vt:lpstr>
      <vt:lpstr>IRR_RBS6A</vt:lpstr>
      <vt:lpstr>RBS Validation</vt:lpstr>
      <vt:lpstr>agency_list</vt:lpstr>
      <vt:lpstr>Ratingagent</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بيانات مؤشرات الخطر السنوية لشركات التأمين و/أو اعادة التأمين</dc:title>
  <dc:creator>sama</dc:creator>
  <cp:lastModifiedBy>Aljeddawi, Abdullah</cp:lastModifiedBy>
  <cp:lastPrinted>2019-03-28T07:56:46Z</cp:lastPrinted>
  <dcterms:created xsi:type="dcterms:W3CDTF">2000-05-15T16:39:39Z</dcterms:created>
  <dcterms:modified xsi:type="dcterms:W3CDTF">2023-11-20T07:16:13Z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Ahmad H. Hussein</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0x010100D48AA6049B160340913523F0988825D1</vt:lpwstr>
  </property>
  <property fmtid="{D5CDD505-2E9C-101B-9397-08002B2CF9AE}" pid="9" name="SAMAInsuranceFormsCategory">
    <vt:lpwstr>73;#نماذج التقرير المالية|250f2d48-dd5f-4dde-9819-bab7d4b4b874</vt:lpwstr>
  </property>
  <property fmtid="{D5CDD505-2E9C-101B-9397-08002B2CF9AE}" pid="10" name="SAMAInsuranceFormsCategoryTaxHTField0">
    <vt:lpwstr>نماذج التقرير المالية|250f2d48-dd5f-4dde-9819-bab7d4b4b874</vt:lpwstr>
  </property>
  <property fmtid="{D5CDD505-2E9C-101B-9397-08002B2CF9AE}" pid="11" name="Order">
    <vt:r8>14500</vt:r8>
  </property>
  <property fmtid="{D5CDD505-2E9C-101B-9397-08002B2CF9AE}" pid="12" name="MSIP_Label_38f1469a-2c2a-4aee-b92b-090d4c5468ff_Enabled">
    <vt:lpwstr>true</vt:lpwstr>
  </property>
  <property fmtid="{D5CDD505-2E9C-101B-9397-08002B2CF9AE}" pid="13" name="MSIP_Label_38f1469a-2c2a-4aee-b92b-090d4c5468ff_SetDate">
    <vt:lpwstr>2023-11-07T15:02:55Z</vt:lpwstr>
  </property>
  <property fmtid="{D5CDD505-2E9C-101B-9397-08002B2CF9AE}" pid="14" name="MSIP_Label_38f1469a-2c2a-4aee-b92b-090d4c5468ff_Method">
    <vt:lpwstr>Standard</vt:lpwstr>
  </property>
  <property fmtid="{D5CDD505-2E9C-101B-9397-08002B2CF9AE}" pid="15" name="MSIP_Label_38f1469a-2c2a-4aee-b92b-090d4c5468ff_Name">
    <vt:lpwstr>Confidential - Unmarked</vt:lpwstr>
  </property>
  <property fmtid="{D5CDD505-2E9C-101B-9397-08002B2CF9AE}" pid="16" name="MSIP_Label_38f1469a-2c2a-4aee-b92b-090d4c5468ff_SiteId">
    <vt:lpwstr>2a6e6092-73e4-4752-b1a5-477a17f5056d</vt:lpwstr>
  </property>
  <property fmtid="{D5CDD505-2E9C-101B-9397-08002B2CF9AE}" pid="17" name="MSIP_Label_38f1469a-2c2a-4aee-b92b-090d4c5468ff_ActionId">
    <vt:lpwstr>8b6155e2-b0e4-4cb9-991e-e210bf32581f</vt:lpwstr>
  </property>
  <property fmtid="{D5CDD505-2E9C-101B-9397-08002B2CF9AE}" pid="18" name="MSIP_Label_38f1469a-2c2a-4aee-b92b-090d4c5468ff_ContentBits">
    <vt:lpwstr>0</vt:lpwstr>
  </property>
</Properties>
</file>